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9320" windowHeight="12300"/>
  </bookViews>
  <sheets>
    <sheet name="Приложение 3" sheetId="1" r:id="rId1"/>
  </sheets>
  <definedNames>
    <definedName name="_xlnm._FilterDatabase" localSheetId="0" hidden="1">'Приложение 3'!$A$14:$N$128</definedName>
    <definedName name="_xlnm.Print_Titles" localSheetId="0">'Приложение 3'!$14:$14</definedName>
    <definedName name="_xlnm.Print_Area" localSheetId="0">'Приложение 3'!$A$1:$J$118</definedName>
    <definedName name="Приложение_3" localSheetId="0">'Приложение 3'!$A$15:$H$118</definedName>
  </definedNames>
  <calcPr calcId="125725"/>
</workbook>
</file>

<file path=xl/calcChain.xml><?xml version="1.0" encoding="utf-8"?>
<calcChain xmlns="http://schemas.openxmlformats.org/spreadsheetml/2006/main">
  <c r="H28" i="1"/>
  <c r="A106" l="1"/>
  <c r="A52" l="1"/>
  <c r="I16"/>
  <c r="I88"/>
  <c r="I89"/>
  <c r="I96"/>
  <c r="H96"/>
  <c r="J106"/>
  <c r="J107"/>
  <c r="J108"/>
  <c r="J109"/>
  <c r="I97"/>
  <c r="I106"/>
  <c r="I107"/>
  <c r="I108"/>
  <c r="I109"/>
  <c r="H97"/>
  <c r="H106"/>
  <c r="H107"/>
  <c r="H108"/>
  <c r="H109"/>
  <c r="A107"/>
  <c r="A109"/>
  <c r="A110"/>
  <c r="A94"/>
  <c r="A93"/>
  <c r="J89"/>
  <c r="J90"/>
  <c r="J91"/>
  <c r="J92"/>
  <c r="J93"/>
  <c r="I90"/>
  <c r="I91"/>
  <c r="I92"/>
  <c r="I93"/>
  <c r="H89"/>
  <c r="H90"/>
  <c r="H91"/>
  <c r="H92"/>
  <c r="H93"/>
  <c r="I73"/>
  <c r="H73"/>
  <c r="I74"/>
  <c r="H74"/>
  <c r="A86"/>
  <c r="A87"/>
  <c r="I86"/>
  <c r="H86"/>
  <c r="J57"/>
  <c r="J58"/>
  <c r="J59"/>
  <c r="J60"/>
  <c r="J61"/>
  <c r="I57"/>
  <c r="I58"/>
  <c r="I59"/>
  <c r="I60"/>
  <c r="I61"/>
  <c r="H16"/>
  <c r="H57"/>
  <c r="H58"/>
  <c r="H59"/>
  <c r="H60"/>
  <c r="H61"/>
  <c r="A62"/>
  <c r="A61"/>
  <c r="J82" l="1"/>
  <c r="J83"/>
  <c r="J84"/>
  <c r="J85"/>
  <c r="I85"/>
  <c r="I84" s="1"/>
  <c r="I83" s="1"/>
  <c r="I82" s="1"/>
  <c r="H85"/>
  <c r="H84" s="1"/>
  <c r="H83" s="1"/>
  <c r="H82" s="1"/>
  <c r="A102"/>
  <c r="J41"/>
  <c r="J40" s="1"/>
  <c r="J42"/>
  <c r="J29"/>
  <c r="J30" s="1"/>
  <c r="J117"/>
  <c r="J116" s="1"/>
  <c r="J114" s="1"/>
  <c r="J113" s="1"/>
  <c r="J112" s="1"/>
  <c r="J111" s="1"/>
  <c r="I117"/>
  <c r="I116" s="1"/>
  <c r="I114" s="1"/>
  <c r="I113" s="1"/>
  <c r="I112" s="1"/>
  <c r="I111" s="1"/>
  <c r="H117"/>
  <c r="H116" s="1"/>
  <c r="H114" s="1"/>
  <c r="H113" s="1"/>
  <c r="H112" s="1"/>
  <c r="H111" s="1"/>
  <c r="J98"/>
  <c r="J97" s="1"/>
  <c r="J96" s="1"/>
  <c r="J95" s="1"/>
  <c r="J104"/>
  <c r="J103" s="1"/>
  <c r="I104"/>
  <c r="I103" s="1"/>
  <c r="H104"/>
  <c r="H103" s="1"/>
  <c r="A53"/>
  <c r="A72"/>
  <c r="J36"/>
  <c r="J38"/>
  <c r="J101"/>
  <c r="J100" s="1"/>
  <c r="J80"/>
  <c r="J79" s="1"/>
  <c r="A70"/>
  <c r="J69"/>
  <c r="I69"/>
  <c r="H69"/>
  <c r="I55"/>
  <c r="H55"/>
  <c r="J33"/>
  <c r="J32" s="1"/>
  <c r="J31" s="1"/>
  <c r="A29"/>
  <c r="A24"/>
  <c r="A25"/>
  <c r="H115" l="1"/>
  <c r="J115"/>
  <c r="I115"/>
  <c r="A26"/>
  <c r="A69" s="1"/>
  <c r="A27"/>
  <c r="J26"/>
  <c r="J25" s="1"/>
  <c r="J24" s="1"/>
  <c r="I26"/>
  <c r="I25" s="1"/>
  <c r="I24" s="1"/>
  <c r="H26"/>
  <c r="H25" s="1"/>
  <c r="H24" s="1"/>
  <c r="J22"/>
  <c r="J21" s="1"/>
  <c r="A80"/>
  <c r="A101" s="1"/>
  <c r="A48"/>
  <c r="J50"/>
  <c r="J78"/>
  <c r="J77" s="1"/>
  <c r="J76" s="1"/>
  <c r="J75" s="1"/>
  <c r="J74" s="1"/>
  <c r="J46"/>
  <c r="I101"/>
  <c r="I100" s="1"/>
  <c r="I99" s="1"/>
  <c r="I80"/>
  <c r="I79" s="1"/>
  <c r="I77" s="1"/>
  <c r="I76" s="1"/>
  <c r="I75" s="1"/>
  <c r="I71"/>
  <c r="I54"/>
  <c r="I52" s="1"/>
  <c r="I51" s="1"/>
  <c r="I50" s="1"/>
  <c r="I48"/>
  <c r="I47" s="1"/>
  <c r="I45" s="1"/>
  <c r="I44" s="1"/>
  <c r="I42"/>
  <c r="I41" s="1"/>
  <c r="I40" s="1"/>
  <c r="I38"/>
  <c r="I36"/>
  <c r="I33"/>
  <c r="I32" s="1"/>
  <c r="I31" s="1"/>
  <c r="A51"/>
  <c r="H101"/>
  <c r="H100" s="1"/>
  <c r="H99" s="1"/>
  <c r="H80"/>
  <c r="H79" s="1"/>
  <c r="H77" s="1"/>
  <c r="H76" s="1"/>
  <c r="H75" s="1"/>
  <c r="A114" l="1"/>
  <c r="A59"/>
  <c r="A84" s="1"/>
  <c r="A91" s="1"/>
  <c r="A113"/>
  <c r="A58"/>
  <c r="A83" s="1"/>
  <c r="A90" s="1"/>
  <c r="J18"/>
  <c r="J17" s="1"/>
  <c r="J20"/>
  <c r="A71"/>
  <c r="I98"/>
  <c r="I68"/>
  <c r="I67" s="1"/>
  <c r="I66" s="1"/>
  <c r="I65" s="1"/>
  <c r="I64" s="1"/>
  <c r="I63" s="1"/>
  <c r="I35"/>
  <c r="I30" s="1"/>
  <c r="I29" s="1"/>
  <c r="I28" s="1"/>
  <c r="I78"/>
  <c r="I46"/>
  <c r="I53"/>
  <c r="H78"/>
  <c r="A105"/>
  <c r="H71"/>
  <c r="H68" s="1"/>
  <c r="H54"/>
  <c r="H48"/>
  <c r="H47" s="1"/>
  <c r="H42"/>
  <c r="H41" s="1"/>
  <c r="H40" s="1"/>
  <c r="H38"/>
  <c r="H36"/>
  <c r="H33"/>
  <c r="H32" s="1"/>
  <c r="H31" s="1"/>
  <c r="I22"/>
  <c r="I21" s="1"/>
  <c r="I20" s="1"/>
  <c r="I19" s="1"/>
  <c r="H22"/>
  <c r="H21" s="1"/>
  <c r="H20" s="1"/>
  <c r="H19" s="1"/>
  <c r="I18" l="1"/>
  <c r="I17" s="1"/>
  <c r="H18"/>
  <c r="H17" s="1"/>
  <c r="H45"/>
  <c r="H44" s="1"/>
  <c r="H46"/>
  <c r="H52"/>
  <c r="H51" s="1"/>
  <c r="H50" s="1"/>
  <c r="H53"/>
  <c r="H35"/>
  <c r="H30" s="1"/>
  <c r="H29" s="1"/>
  <c r="H67"/>
  <c r="H66"/>
  <c r="H65" s="1"/>
  <c r="A104" l="1"/>
  <c r="I95"/>
  <c r="H63"/>
  <c r="H64"/>
  <c r="I15" l="1"/>
  <c r="H98"/>
  <c r="H95" l="1"/>
  <c r="H88" s="1"/>
  <c r="H15" l="1"/>
</calcChain>
</file>

<file path=xl/comments1.xml><?xml version="1.0" encoding="utf-8"?>
<comments xmlns="http://schemas.openxmlformats.org/spreadsheetml/2006/main">
  <authors>
    <author>Светлана Васильевна Грачева</author>
  </authors>
  <commentList>
    <comment ref="A116" authorId="0">
      <text>
        <r>
          <rPr>
            <b/>
            <sz val="9"/>
            <color indexed="81"/>
            <rFont val="Tahoma"/>
            <family val="2"/>
            <charset val="204"/>
          </rPr>
          <t>Светлана Васильевна Грачева: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<sst xmlns="http://schemas.openxmlformats.org/spreadsheetml/2006/main" count="411" uniqueCount="139">
  <si>
    <t xml:space="preserve"> </t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</si>
  <si>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</si>
  <si>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</si>
  <si>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</si>
  <si>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</si>
  <si>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</si>
  <si>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</si>
  <si>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</si>
  <si>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4</t>
  </si>
  <si>
    <t>7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</si>
  <si>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</si>
  <si>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</si>
  <si>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</si>
  <si>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</si>
  <si>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</si>
  <si>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</si>
  <si>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65 0</t>
  </si>
  <si>
    <t xml:space="preserve">Высшее должностное лицо </t>
  </si>
  <si>
    <t>65 1</t>
  </si>
  <si>
    <t>Расходы, связанные с муниципальным управлением</t>
  </si>
  <si>
    <t>65 1 00 41000</t>
  </si>
  <si>
    <t>65 1 00 41150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</si>
  <si>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</si>
  <si>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</si>
  <si>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</si>
  <si>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</si>
  <si>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</si>
  <si>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</si>
  <si>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</si>
  <si>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</si>
  <si>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65 2 </t>
  </si>
  <si>
    <t>65 2 00 41000</t>
  </si>
  <si>
    <t>65 2 00 41110</t>
  </si>
  <si>
    <t>65 2 00 41120</t>
  </si>
  <si>
    <t>Иные бюджетные ассигнования</t>
  </si>
  <si>
    <t>800</t>
  </si>
  <si>
    <t>Уплата налогов, сборов и иных платежей</t>
  </si>
  <si>
    <t>850</t>
  </si>
  <si>
    <t>89 0</t>
  </si>
  <si>
    <t>89 1</t>
  </si>
  <si>
    <t>Осуществление 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правонарушениях,предусмотренныхЗаконом Республики Мордовия от 15 июня 2015 года № 38-З "Об административной ответственности на территории Республики Мордовия"</t>
  </si>
  <si>
    <t>89 1 00 77150</t>
  </si>
  <si>
    <t>05</t>
  </si>
  <si>
    <t>17 0</t>
  </si>
  <si>
    <t>03</t>
  </si>
  <si>
    <t xml:space="preserve">89 1 </t>
  </si>
  <si>
    <t>09</t>
  </si>
  <si>
    <t>Национальная экономика</t>
  </si>
  <si>
    <t>Жилищно-коммунальное хозяйство</t>
  </si>
  <si>
    <t>17 3 02</t>
  </si>
  <si>
    <t>Утверждено</t>
  </si>
  <si>
    <t>Исполнено</t>
  </si>
  <si>
    <t>Процент исполнения</t>
  </si>
  <si>
    <t>65 2 00 44205</t>
  </si>
  <si>
    <t>17 3</t>
  </si>
  <si>
    <t>17 3 02 51180</t>
  </si>
  <si>
    <t>Национальная оборона</t>
  </si>
  <si>
    <t>Мобилизационная и вневойсковая подготовка</t>
  </si>
  <si>
    <t>Подпрограмма повышение эффективности межбюджетных отношений</t>
  </si>
  <si>
    <t>Основное мероприятие "Обеспечение и осуществления органими местного самоуправления отдельных государственных полномочий"</t>
  </si>
  <si>
    <t>10 0</t>
  </si>
  <si>
    <t>10 1</t>
  </si>
  <si>
    <t>Уличное освещение</t>
  </si>
  <si>
    <t>Мероприятия по благоустройству территорий городских округов и поселений</t>
  </si>
  <si>
    <t>Субсидии на со финансирование расходных обязательств поселений</t>
  </si>
  <si>
    <t>65 2 00 44200</t>
  </si>
  <si>
    <t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</si>
  <si>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Функционирование Правительства Российской Федерации, высших органов  исполнительных   власти субъектов Российской Федерации, местных администраций</t>
  </si>
  <si>
    <t>89 100 77000</t>
  </si>
  <si>
    <t>89 100 41000</t>
  </si>
  <si>
    <t>Закупка товаров, работ и услуг для государственных (муниципальных) нужд</t>
  </si>
  <si>
    <t xml:space="preserve">Расходы на выплаты по оплате труда высшего должностного лица 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</si>
  <si>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</si>
  <si>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них,включая создание и обеспечение функционирования парковок,осущуствлению муниципального контроля за сохронностью автомобильных дорог местного значения в границах населенных пунктов поселения,организации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</si>
  <si>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государственных полномочий Российской Федерации по  первичному воинскому учету на территориях,где отсуствуют военные комиссариаты</t>
  </si>
  <si>
    <t xml:space="preserve">Расходы на выплаты по оплате труда работников  органов местного самоуправления </t>
  </si>
  <si>
    <t xml:space="preserve">Расходы на обеспечение функций органов местного самоуправления </t>
  </si>
  <si>
    <t>Приложение 3</t>
  </si>
  <si>
    <t>65 1 00 44200</t>
  </si>
  <si>
    <t>65 1 00 44205</t>
  </si>
  <si>
    <t>10</t>
  </si>
  <si>
    <t>Дорожное хозяйство(дорожные фонды)</t>
  </si>
  <si>
    <t>Благоустройство</t>
  </si>
  <si>
    <t>89 1 00 03010</t>
  </si>
  <si>
    <t>Социальная политика</t>
  </si>
  <si>
    <t>Пенсионное обеспечение</t>
  </si>
  <si>
    <t>Доплата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</si>
  <si>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</si>
  <si>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</si>
  <si>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</si>
  <si>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</si>
  <si>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10 1 02</t>
  </si>
  <si>
    <t>Основное мероприятие " ремонут и содержание дорог в границах поселения,поддержание дорожного полотна в работоспособном состоянии"</t>
  </si>
  <si>
    <t>10 1 07</t>
  </si>
  <si>
    <t>10 1 07 43000</t>
  </si>
  <si>
    <t>10 1 07 43040</t>
  </si>
  <si>
    <t>10 1 02  44100</t>
  </si>
  <si>
    <t>10 1 02 44102</t>
  </si>
  <si>
    <t>Прочие мероприятия по благоустройству</t>
  </si>
  <si>
    <t>Иные меры социальной поддержки граждан ,кроме публичных нормативных обязательств</t>
  </si>
  <si>
    <t>89 1 00 03000</t>
  </si>
  <si>
    <t>к решению Совета депутатов Пятинского сельского поселения Ромодановского муниципального района Республики Мордовия "Об исполнении бюджета Пятинского сельского поселения  Ромодановского муниципального района Республики Мордовия за 2021 год"</t>
  </si>
  <si>
    <t>РАСХОДЫ                                                                                                                                                                                              ПЯТИНСКОГО  СЕЛЬСКОГО ПОСЕЛЕНИЯ                                                                                                                         РОМОДАНОВСКОГО МУНИЦИПАЛЬНОГО РАЙОНА                                                                                                                                РЕСПБЛИКИ МОРДОВИЯ ЗА2021 ГОД                                                                                                                                                                              ПО РАЗДЕЛАМ И ПОДРАЗДЕЛАМ КЛАССИФИКАЦИИ РАСХОДОВ БЮДЖЕТА</t>
  </si>
  <si>
    <t>870</t>
  </si>
  <si>
    <t>11</t>
  </si>
  <si>
    <t>89 1 00 41180</t>
  </si>
  <si>
    <t>Резервные фонды</t>
  </si>
  <si>
    <t xml:space="preserve">Резервный фрнд администрации Пятинского сельского поселения Ромодановского муниципального района </t>
  </si>
  <si>
    <t>Резервные средства</t>
  </si>
  <si>
    <t>13</t>
  </si>
  <si>
    <t>89 1 00 42200</t>
  </si>
  <si>
    <t xml:space="preserve">89 1 00 42200 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</si>
  <si>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</si>
  <si>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</si>
  <si>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12</t>
  </si>
  <si>
    <t>89</t>
  </si>
  <si>
    <t>89 1 00 42370</t>
  </si>
  <si>
    <t>Другие вопросы в области национальной экономики</t>
  </si>
  <si>
    <t>Мероприятия по землеустройству и землепользованию</t>
  </si>
  <si>
    <t>89 1 00 42360</t>
  </si>
  <si>
    <t>Взнос на капитальный ремонт общего имущества в многоквартирном доме</t>
  </si>
  <si>
    <t>Жилищное хозяйство</t>
  </si>
  <si>
    <t>10 1 07 43030</t>
  </si>
  <si>
    <t>Организация и содержание мест захоронения</t>
  </si>
  <si>
    <t>10 1 08</t>
  </si>
  <si>
    <t>10 1 08 43000</t>
  </si>
  <si>
    <t>10 1 08 43010</t>
  </si>
  <si>
    <t>Непрограммные расходы главных распорядителей бюджетных средств Пятинского сельского поселения 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</si>
  <si>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 Пятинского сельского поселения Ромодановского муниципального района Республики Мордовия</t>
  </si>
  <si>
    <t>Подпрограмма "Комплекного развития транспортной инфраструктуры Пятинского сельского поселения Ромодановского муниципального района Республики Мордовия на 2018-2030гг"</t>
  </si>
  <si>
    <t>Муниципальная программа "Комплексного развития  систем коммунальной инфраструктуры Пятинского сельского поселения Ромодановского муниципального района Республики Мордовия на 2018-2030 гг"</t>
  </si>
  <si>
    <t>Подпрограмма "Комплекного развития систем коммунальной инфраструктуры Пятинского сельского поселения Ромодановского муниципального района Республики Мордовия на 2018-2030гг"</t>
  </si>
  <si>
    <t>Обеспечение деятельности аппарата  Администраций сельских поселений</t>
  </si>
  <si>
    <t>Обеспечение деятельности администрации Пятинского сельского поселения Ромодановского муниципального района Республики Мордовия</t>
  </si>
  <si>
    <t>Межбюджетные трансферты, предоставляемые местным бюджетам в целях финансового обеспечения расходных обязательств муниципальных образований, возникающих при выполнении государственных полномочий Республики Мордовия, переданных для осуществления органам местного самоуправления</t>
  </si>
  <si>
    <t>Государственная программа повышения эффективности управления государственными финансами в Республике Мордовия</t>
  </si>
  <si>
    <t>Муниципальная программа «Комплексное развитие транспортной инфраструктуры Пятинского сельского поселения Ромодановского муниципального района Республики Мордовия на 2018- 2030 года"</t>
  </si>
  <si>
    <t>Основные мероприятия «Благоустройство территории  в границах населенных пунктов поселения»</t>
  </si>
  <si>
    <t>от "     "      2022 года №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</si>
</sst>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2" fillId="0" borderId="0"/>
    <xf numFmtId="164" fontId="1" fillId="0" borderId="0" applyFont="0" applyFill="0" applyBorder="0" applyAlignment="0" applyProtection="0"/>
  </cellStyleXfs>
  <cellXfs count="138">
    <xf numFmtId="0" fontId="0" fillId="0" borderId="0" xfId="0"/>
    <xf numFmtId="0" fontId="3" fillId="2" borderId="0" xfId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/>
    </xf>
    <xf numFmtId="0" fontId="2" fillId="0" borderId="0" xfId="1"/>
    <xf numFmtId="0" fontId="3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/>
    <xf numFmtId="49" fontId="3" fillId="2" borderId="0" xfId="1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center"/>
    </xf>
    <xf numFmtId="0" fontId="3" fillId="2" borderId="0" xfId="1" applyFont="1" applyFill="1" applyBorder="1" applyAlignment="1">
      <alignment vertical="top" wrapText="1"/>
    </xf>
    <xf numFmtId="164" fontId="3" fillId="2" borderId="0" xfId="1" applyNumberFormat="1" applyFont="1" applyFill="1" applyBorder="1"/>
    <xf numFmtId="0" fontId="4" fillId="2" borderId="3" xfId="1" applyFont="1" applyFill="1" applyBorder="1" applyAlignment="1">
      <alignment horizontal="center" vertical="top" wrapText="1"/>
    </xf>
    <xf numFmtId="3" fontId="4" fillId="2" borderId="3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/>
    </xf>
    <xf numFmtId="0" fontId="4" fillId="2" borderId="3" xfId="1" applyNumberFormat="1" applyFont="1" applyFill="1" applyBorder="1" applyAlignment="1">
      <alignment horizontal="center"/>
    </xf>
    <xf numFmtId="0" fontId="4" fillId="2" borderId="3" xfId="1" applyFont="1" applyFill="1" applyBorder="1" applyAlignment="1">
      <alignment vertical="top" wrapText="1"/>
    </xf>
    <xf numFmtId="0" fontId="5" fillId="0" borderId="0" xfId="1" applyFont="1"/>
    <xf numFmtId="1" fontId="4" fillId="2" borderId="3" xfId="1" applyNumberFormat="1" applyFont="1" applyFill="1" applyBorder="1" applyAlignment="1">
      <alignment vertical="top" wrapText="1"/>
    </xf>
    <xf numFmtId="49" fontId="4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/>
    <xf numFmtId="1" fontId="3" fillId="2" borderId="3" xfId="1" applyNumberFormat="1" applyFont="1" applyFill="1" applyBorder="1" applyAlignment="1">
      <alignment horizontal="left" vertical="top" wrapText="1"/>
    </xf>
    <xf numFmtId="164" fontId="3" fillId="2" borderId="3" xfId="1" applyNumberFormat="1" applyFont="1" applyFill="1" applyBorder="1" applyAlignment="1">
      <alignment horizontal="center"/>
    </xf>
    <xf numFmtId="164" fontId="5" fillId="0" borderId="0" xfId="1" applyNumberFormat="1" applyFont="1"/>
    <xf numFmtId="1" fontId="3" fillId="0" borderId="3" xfId="1" applyNumberFormat="1" applyFont="1" applyFill="1" applyBorder="1" applyAlignment="1">
      <alignment horizontal="left" vertical="top" wrapText="1"/>
    </xf>
    <xf numFmtId="0" fontId="3" fillId="2" borderId="3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1" fontId="3" fillId="2" borderId="3" xfId="3" applyNumberFormat="1" applyFont="1" applyFill="1" applyBorder="1" applyAlignment="1">
      <alignment horizontal="left" vertical="top" wrapText="1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164" fontId="3" fillId="2" borderId="3" xfId="3" applyNumberFormat="1" applyFont="1" applyFill="1" applyBorder="1" applyAlignment="1">
      <alignment horizontal="center"/>
    </xf>
    <xf numFmtId="1" fontId="3" fillId="0" borderId="3" xfId="3" applyNumberFormat="1" applyFont="1" applyFill="1" applyBorder="1" applyAlignment="1">
      <alignment horizontal="left" vertical="top" wrapText="1"/>
    </xf>
    <xf numFmtId="49" fontId="3" fillId="0" borderId="3" xfId="3" applyNumberFormat="1" applyFont="1" applyFill="1" applyBorder="1" applyAlignment="1"/>
    <xf numFmtId="49" fontId="3" fillId="2" borderId="3" xfId="1" applyNumberFormat="1" applyFont="1" applyFill="1" applyBorder="1" applyAlignment="1">
      <alignment horizontal="left" wrapText="1"/>
    </xf>
    <xf numFmtId="165" fontId="3" fillId="2" borderId="3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left" vertical="top" wrapText="1"/>
    </xf>
    <xf numFmtId="164" fontId="2" fillId="0" borderId="0" xfId="1" applyNumberFormat="1"/>
    <xf numFmtId="49" fontId="3" fillId="0" borderId="3" xfId="1" applyNumberFormat="1" applyFont="1" applyFill="1" applyBorder="1" applyAlignment="1">
      <alignment horizontal="left"/>
    </xf>
    <xf numFmtId="1" fontId="4" fillId="2" borderId="3" xfId="1" applyNumberFormat="1" applyFont="1" applyFill="1" applyBorder="1" applyAlignment="1">
      <alignment horizontal="left" vertical="top" wrapText="1"/>
    </xf>
    <xf numFmtId="0" fontId="3" fillId="2" borderId="3" xfId="3" applyFont="1" applyFill="1" applyBorder="1" applyAlignment="1">
      <alignment horizontal="left" vertical="top" wrapText="1"/>
    </xf>
    <xf numFmtId="0" fontId="2" fillId="0" borderId="0" xfId="1" applyAlignment="1">
      <alignment vertical="top" wrapText="1"/>
    </xf>
    <xf numFmtId="49" fontId="2" fillId="0" borderId="0" xfId="1" applyNumberFormat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3" fontId="4" fillId="2" borderId="3" xfId="1" applyNumberFormat="1" applyFont="1" applyFill="1" applyBorder="1" applyAlignment="1">
      <alignment horizontal="center" wrapText="1"/>
    </xf>
    <xf numFmtId="164" fontId="4" fillId="2" borderId="3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wrapText="1"/>
    </xf>
    <xf numFmtId="164" fontId="4" fillId="2" borderId="3" xfId="1" applyNumberFormat="1" applyFont="1" applyFill="1" applyBorder="1" applyAlignment="1">
      <alignment horizontal="center"/>
    </xf>
    <xf numFmtId="49" fontId="3" fillId="2" borderId="3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0" borderId="3" xfId="3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0" borderId="0" xfId="0" applyFont="1"/>
    <xf numFmtId="0" fontId="8" fillId="0" borderId="3" xfId="0" applyFont="1" applyBorder="1" applyAlignment="1">
      <alignment wrapText="1"/>
    </xf>
    <xf numFmtId="1" fontId="8" fillId="0" borderId="3" xfId="3" applyNumberFormat="1" applyFont="1" applyFill="1" applyBorder="1" applyAlignment="1">
      <alignment vertical="top"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3" xfId="0" applyFont="1" applyBorder="1"/>
    <xf numFmtId="0" fontId="7" fillId="0" borderId="3" xfId="0" applyFont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0" fontId="3" fillId="2" borderId="3" xfId="3" applyNumberFormat="1" applyFont="1" applyFill="1" applyBorder="1" applyAlignment="1">
      <alignment horizontal="left" vertical="top" wrapText="1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0" fontId="8" fillId="0" borderId="3" xfId="3" applyFont="1" applyFill="1" applyBorder="1" applyAlignment="1">
      <alignment horizontal="left" vertical="top"/>
    </xf>
    <xf numFmtId="0" fontId="9" fillId="0" borderId="3" xfId="0" applyFont="1" applyBorder="1"/>
    <xf numFmtId="49" fontId="9" fillId="2" borderId="6" xfId="1" applyNumberFormat="1" applyFont="1" applyFill="1" applyBorder="1" applyAlignment="1">
      <alignment horizontal="left"/>
    </xf>
    <xf numFmtId="0" fontId="8" fillId="0" borderId="3" xfId="0" applyFont="1" applyBorder="1" applyAlignment="1">
      <alignment horizontal="left" wrapText="1"/>
    </xf>
    <xf numFmtId="49" fontId="3" fillId="2" borderId="3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1" fontId="8" fillId="0" borderId="3" xfId="0" applyNumberFormat="1" applyFont="1" applyBorder="1" applyAlignment="1">
      <alignment wrapText="1"/>
    </xf>
    <xf numFmtId="49" fontId="3" fillId="2" borderId="4" xfId="1" applyNumberFormat="1" applyFont="1" applyFill="1" applyBorder="1" applyAlignment="1"/>
    <xf numFmtId="49" fontId="3" fillId="2" borderId="5" xfId="1" applyNumberFormat="1" applyFont="1" applyFill="1" applyBorder="1" applyAlignment="1"/>
    <xf numFmtId="49" fontId="3" fillId="2" borderId="6" xfId="1" applyNumberFormat="1" applyFont="1" applyFill="1" applyBorder="1" applyAlignment="1"/>
    <xf numFmtId="1" fontId="9" fillId="0" borderId="3" xfId="0" applyNumberFormat="1" applyFont="1" applyFill="1" applyBorder="1" applyAlignment="1">
      <alignment horizontal="left" vertical="top"/>
    </xf>
    <xf numFmtId="1" fontId="8" fillId="0" borderId="3" xfId="0" applyNumberFormat="1" applyFont="1" applyFill="1" applyBorder="1" applyAlignment="1">
      <alignment horizontal="left" vertical="top" wrapText="1"/>
    </xf>
    <xf numFmtId="1" fontId="8" fillId="0" borderId="0" xfId="0" applyNumberFormat="1" applyFont="1" applyFill="1" applyAlignment="1">
      <alignment horizontal="left" vertical="top" wrapText="1"/>
    </xf>
    <xf numFmtId="0" fontId="7" fillId="0" borderId="0" xfId="0" applyFont="1"/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4" fillId="2" borderId="3" xfId="1" applyNumberFormat="1" applyFont="1" applyFill="1" applyBorder="1" applyAlignment="1">
      <alignment horizontal="center"/>
    </xf>
    <xf numFmtId="49" fontId="3" fillId="2" borderId="3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49" fontId="3" fillId="3" borderId="0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4" fillId="2" borderId="4" xfId="1" applyNumberFormat="1" applyFont="1" applyFill="1" applyBorder="1" applyAlignment="1">
      <alignment horizontal="center"/>
    </xf>
    <xf numFmtId="49" fontId="4" fillId="2" borderId="5" xfId="1" applyNumberFormat="1" applyFont="1" applyFill="1" applyBorder="1" applyAlignment="1">
      <alignment horizontal="center"/>
    </xf>
    <xf numFmtId="49" fontId="4" fillId="2" borderId="6" xfId="1" applyNumberFormat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 vertical="top" wrapText="1"/>
    </xf>
    <xf numFmtId="164" fontId="3" fillId="2" borderId="1" xfId="1" applyNumberFormat="1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49" fontId="3" fillId="0" borderId="3" xfId="3" applyNumberFormat="1" applyFont="1" applyFill="1" applyBorder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128"/>
  <sheetViews>
    <sheetView showZeros="0" tabSelected="1" view="pageBreakPreview" zoomScaleSheetLayoutView="100" workbookViewId="0">
      <selection activeCell="H29" sqref="H29"/>
    </sheetView>
  </sheetViews>
  <sheetFormatPr defaultRowHeight="12.75"/>
  <cols>
    <col min="1" max="1" width="58.7109375" style="42" customWidth="1"/>
    <col min="2" max="2" width="5.5703125" style="43" customWidth="1"/>
    <col min="3" max="3" width="6.140625" style="43" customWidth="1"/>
    <col min="4" max="4" width="5.42578125" style="43" customWidth="1"/>
    <col min="5" max="5" width="5.28515625" style="43" customWidth="1"/>
    <col min="6" max="6" width="9" style="43" bestFit="1" customWidth="1"/>
    <col min="7" max="7" width="4" style="43" customWidth="1"/>
    <col min="8" max="8" width="12.28515625" style="38" customWidth="1"/>
    <col min="9" max="10" width="13.7109375" style="38" customWidth="1"/>
    <col min="11" max="16384" width="9.140625" style="4"/>
  </cols>
  <sheetData>
    <row r="1" spans="1:10" ht="15">
      <c r="A1" s="1"/>
      <c r="B1" s="48"/>
      <c r="C1" s="48"/>
      <c r="D1" s="48"/>
      <c r="E1" s="48"/>
      <c r="F1" s="3"/>
      <c r="G1" s="48"/>
      <c r="H1" s="126" t="s">
        <v>77</v>
      </c>
      <c r="I1" s="126"/>
      <c r="J1" s="126"/>
    </row>
    <row r="2" spans="1:10" ht="8.25" customHeight="1">
      <c r="A2" s="1"/>
      <c r="B2" s="48"/>
      <c r="C2" s="48"/>
      <c r="D2" s="48"/>
      <c r="E2" s="48"/>
      <c r="F2" s="3"/>
      <c r="G2" s="48"/>
      <c r="H2" s="127" t="s">
        <v>101</v>
      </c>
      <c r="I2" s="127"/>
      <c r="J2" s="127"/>
    </row>
    <row r="3" spans="1:10" ht="10.5" customHeight="1">
      <c r="A3" s="1"/>
      <c r="B3" s="48"/>
      <c r="C3" s="48"/>
      <c r="D3" s="48"/>
      <c r="E3" s="48"/>
      <c r="F3" s="3"/>
      <c r="G3" s="48"/>
      <c r="H3" s="127"/>
      <c r="I3" s="127"/>
      <c r="J3" s="127"/>
    </row>
    <row r="4" spans="1:10" ht="15">
      <c r="A4" s="5"/>
      <c r="B4" s="48"/>
      <c r="C4" s="48"/>
      <c r="D4" s="48"/>
      <c r="E4" s="48"/>
      <c r="F4" s="3"/>
      <c r="G4" s="48"/>
      <c r="H4" s="127"/>
      <c r="I4" s="127"/>
      <c r="J4" s="127"/>
    </row>
    <row r="5" spans="1:10" ht="15.75" customHeight="1">
      <c r="A5" s="5"/>
      <c r="B5" s="48"/>
      <c r="C5" s="48"/>
      <c r="D5" s="48"/>
      <c r="E5" s="48"/>
      <c r="F5" s="6"/>
      <c r="G5" s="48"/>
      <c r="H5" s="127"/>
      <c r="I5" s="127"/>
      <c r="J5" s="127"/>
    </row>
    <row r="6" spans="1:10" ht="15.75" customHeight="1">
      <c r="A6" s="5"/>
      <c r="B6" s="48"/>
      <c r="C6" s="48"/>
      <c r="D6" s="48"/>
      <c r="E6" s="48"/>
      <c r="F6" s="7"/>
      <c r="G6" s="49"/>
      <c r="H6" s="127"/>
      <c r="I6" s="127"/>
      <c r="J6" s="127"/>
    </row>
    <row r="7" spans="1:10" ht="60" customHeight="1">
      <c r="A7" s="5"/>
      <c r="B7" s="48"/>
      <c r="C7" s="48"/>
      <c r="D7" s="48"/>
      <c r="E7" s="48"/>
      <c r="F7" s="48"/>
      <c r="G7" s="48"/>
      <c r="H7" s="127"/>
      <c r="I7" s="127"/>
      <c r="J7" s="127"/>
    </row>
    <row r="8" spans="1:10" ht="19.5" customHeight="1">
      <c r="A8" s="8"/>
      <c r="B8" s="48"/>
      <c r="C8" s="9"/>
      <c r="D8" s="9"/>
      <c r="E8" s="9"/>
      <c r="F8" s="48"/>
      <c r="G8" s="48"/>
      <c r="H8" s="128" t="s">
        <v>138</v>
      </c>
      <c r="I8" s="128"/>
      <c r="J8" s="128"/>
    </row>
    <row r="9" spans="1:10" ht="44.25" customHeight="1">
      <c r="A9" s="8"/>
      <c r="B9" s="48"/>
      <c r="C9" s="9"/>
      <c r="D9" s="9"/>
      <c r="E9" s="9"/>
      <c r="F9" s="48"/>
      <c r="G9" s="48"/>
      <c r="H9" s="129"/>
      <c r="I9" s="129"/>
      <c r="J9" s="129"/>
    </row>
    <row r="10" spans="1:10" ht="85.5" customHeight="1">
      <c r="A10" s="133" t="s">
        <v>102</v>
      </c>
      <c r="B10" s="133"/>
      <c r="C10" s="133"/>
      <c r="D10" s="133"/>
      <c r="E10" s="133"/>
      <c r="F10" s="133"/>
      <c r="G10" s="133"/>
      <c r="H10" s="133"/>
      <c r="I10" s="133"/>
      <c r="J10" s="133"/>
    </row>
    <row r="11" spans="1:10" ht="10.5" customHeight="1">
      <c r="A11" s="10" t="s">
        <v>0</v>
      </c>
      <c r="B11" s="2"/>
      <c r="C11" s="2"/>
      <c r="D11" s="2"/>
      <c r="E11" s="2"/>
      <c r="F11" s="2"/>
      <c r="G11" s="2"/>
      <c r="H11" s="11"/>
      <c r="I11" s="134" t="s">
        <v>1</v>
      </c>
      <c r="J11" s="135"/>
    </row>
    <row r="12" spans="1:10" ht="14.25">
      <c r="A12" s="12" t="s">
        <v>2</v>
      </c>
      <c r="B12" s="124" t="s">
        <v>3</v>
      </c>
      <c r="C12" s="124" t="s">
        <v>4</v>
      </c>
      <c r="D12" s="124" t="s">
        <v>5</v>
      </c>
      <c r="E12" s="124"/>
      <c r="F12" s="124"/>
      <c r="G12" s="124" t="s">
        <v>6</v>
      </c>
      <c r="H12" s="136" t="s">
        <v>7</v>
      </c>
      <c r="I12" s="136"/>
      <c r="J12" s="136"/>
    </row>
    <row r="13" spans="1:10" ht="29.25" customHeight="1">
      <c r="A13" s="12"/>
      <c r="B13" s="124"/>
      <c r="C13" s="124"/>
      <c r="D13" s="124"/>
      <c r="E13" s="124"/>
      <c r="F13" s="124"/>
      <c r="G13" s="124"/>
      <c r="H13" s="13" t="s">
        <v>50</v>
      </c>
      <c r="I13" s="13" t="s">
        <v>51</v>
      </c>
      <c r="J13" s="46" t="s">
        <v>52</v>
      </c>
    </row>
    <row r="14" spans="1:10" ht="13.5" customHeight="1">
      <c r="A14" s="12">
        <v>1</v>
      </c>
      <c r="B14" s="14">
        <v>2</v>
      </c>
      <c r="C14" s="14">
        <v>3</v>
      </c>
      <c r="D14" s="130" t="s">
        <v>8</v>
      </c>
      <c r="E14" s="131"/>
      <c r="F14" s="132"/>
      <c r="G14" s="14" t="s">
        <v>9</v>
      </c>
      <c r="H14" s="15">
        <v>8</v>
      </c>
      <c r="I14" s="15">
        <v>9</v>
      </c>
      <c r="J14" s="15">
        <v>10</v>
      </c>
    </row>
    <row r="15" spans="1:10" s="17" customFormat="1" ht="14.25" customHeight="1">
      <c r="A15" s="16" t="s">
        <v>10</v>
      </c>
      <c r="B15" s="14"/>
      <c r="C15" s="14"/>
      <c r="D15" s="124"/>
      <c r="E15" s="124"/>
      <c r="F15" s="124"/>
      <c r="G15" s="14" t="s">
        <v>11</v>
      </c>
      <c r="H15" s="44">
        <f>H16+H63+H73+H88+H111</f>
        <v>4190.4000000000005</v>
      </c>
      <c r="I15" s="47">
        <f>I16+I63+I73+I88+I111</f>
        <v>3246.4</v>
      </c>
      <c r="J15" s="45">
        <v>77.5</v>
      </c>
    </row>
    <row r="16" spans="1:10" s="17" customFormat="1" ht="15" customHeight="1">
      <c r="A16" s="18" t="s">
        <v>12</v>
      </c>
      <c r="B16" s="19" t="s">
        <v>13</v>
      </c>
      <c r="C16" s="20"/>
      <c r="D16" s="123"/>
      <c r="E16" s="123"/>
      <c r="F16" s="123"/>
      <c r="G16" s="21"/>
      <c r="H16" s="44">
        <f>H17+H28+H51+H57</f>
        <v>2485.4</v>
      </c>
      <c r="I16" s="47">
        <f>I17+I28+I51+I56+I57</f>
        <v>1875.8</v>
      </c>
      <c r="J16" s="50">
        <v>75.5</v>
      </c>
    </row>
    <row r="17" spans="1:13" s="17" customFormat="1" ht="31.5" customHeight="1">
      <c r="A17" s="22" t="s">
        <v>14</v>
      </c>
      <c r="B17" s="20" t="s">
        <v>13</v>
      </c>
      <c r="C17" s="20" t="s">
        <v>15</v>
      </c>
      <c r="D17" s="125"/>
      <c r="E17" s="125"/>
      <c r="F17" s="125"/>
      <c r="G17" s="20"/>
      <c r="H17" s="23">
        <f t="shared" ref="H17:I22" si="0">H18</f>
        <v>739.1</v>
      </c>
      <c r="I17" s="23">
        <f t="shared" si="0"/>
        <v>517</v>
      </c>
      <c r="J17" s="23">
        <f>J18</f>
        <v>70</v>
      </c>
      <c r="L17" s="24"/>
      <c r="M17" s="24"/>
    </row>
    <row r="18" spans="1:13" s="17" customFormat="1" ht="32.25" customHeight="1">
      <c r="A18" s="29" t="s">
        <v>132</v>
      </c>
      <c r="B18" s="20" t="s">
        <v>13</v>
      </c>
      <c r="C18" s="20" t="s">
        <v>15</v>
      </c>
      <c r="D18" s="123" t="s">
        <v>16</v>
      </c>
      <c r="E18" s="123"/>
      <c r="F18" s="123"/>
      <c r="G18" s="20"/>
      <c r="H18" s="23">
        <f t="shared" si="0"/>
        <v>739.1</v>
      </c>
      <c r="I18" s="23">
        <f t="shared" si="0"/>
        <v>517</v>
      </c>
      <c r="J18" s="23">
        <f t="shared" ref="J18:J22" si="1">J19</f>
        <v>70</v>
      </c>
    </row>
    <row r="19" spans="1:13" s="17" customFormat="1" ht="14.25" customHeight="1">
      <c r="A19" s="22" t="s">
        <v>17</v>
      </c>
      <c r="B19" s="20" t="s">
        <v>13</v>
      </c>
      <c r="C19" s="20" t="s">
        <v>15</v>
      </c>
      <c r="D19" s="123" t="s">
        <v>18</v>
      </c>
      <c r="E19" s="123"/>
      <c r="F19" s="123"/>
      <c r="G19" s="20"/>
      <c r="H19" s="23">
        <f>H20+H25</f>
        <v>739.1</v>
      </c>
      <c r="I19" s="23">
        <f>I20+I25</f>
        <v>517</v>
      </c>
      <c r="J19" s="23">
        <v>70</v>
      </c>
    </row>
    <row r="20" spans="1:13" s="17" customFormat="1" ht="17.25" customHeight="1">
      <c r="A20" s="22" t="s">
        <v>19</v>
      </c>
      <c r="B20" s="20" t="s">
        <v>13</v>
      </c>
      <c r="C20" s="20" t="s">
        <v>15</v>
      </c>
      <c r="D20" s="123" t="s">
        <v>20</v>
      </c>
      <c r="E20" s="123"/>
      <c r="F20" s="123"/>
      <c r="G20" s="20"/>
      <c r="H20" s="23">
        <f>H21</f>
        <v>654.70000000000005</v>
      </c>
      <c r="I20" s="23">
        <f>I21</f>
        <v>432.6</v>
      </c>
      <c r="J20" s="23">
        <f>J21</f>
        <v>66.099999999999994</v>
      </c>
    </row>
    <row r="21" spans="1:13" s="17" customFormat="1" ht="30" customHeight="1">
      <c r="A21" s="25" t="s">
        <v>71</v>
      </c>
      <c r="B21" s="20" t="s">
        <v>13</v>
      </c>
      <c r="C21" s="20" t="s">
        <v>15</v>
      </c>
      <c r="D21" s="123" t="s">
        <v>21</v>
      </c>
      <c r="E21" s="123"/>
      <c r="F21" s="123"/>
      <c r="G21" s="20"/>
      <c r="H21" s="23">
        <f t="shared" si="0"/>
        <v>654.70000000000005</v>
      </c>
      <c r="I21" s="23">
        <f t="shared" si="0"/>
        <v>432.6</v>
      </c>
      <c r="J21" s="23">
        <f t="shared" si="1"/>
        <v>66.099999999999994</v>
      </c>
    </row>
    <row r="22" spans="1:13" s="17" customFormat="1" ht="61.5" customHeight="1">
      <c r="A22" s="22" t="s">
        <v>22</v>
      </c>
      <c r="B22" s="20" t="s">
        <v>13</v>
      </c>
      <c r="C22" s="20" t="s">
        <v>15</v>
      </c>
      <c r="D22" s="123" t="s">
        <v>21</v>
      </c>
      <c r="E22" s="123"/>
      <c r="F22" s="123"/>
      <c r="G22" s="20" t="s">
        <v>23</v>
      </c>
      <c r="H22" s="23">
        <f t="shared" si="0"/>
        <v>654.70000000000005</v>
      </c>
      <c r="I22" s="23">
        <f t="shared" si="0"/>
        <v>432.6</v>
      </c>
      <c r="J22" s="23">
        <f t="shared" si="1"/>
        <v>66.099999999999994</v>
      </c>
    </row>
    <row r="23" spans="1:13" s="17" customFormat="1" ht="29.25" customHeight="1">
      <c r="A23" s="22" t="s">
        <v>24</v>
      </c>
      <c r="B23" s="20" t="s">
        <v>13</v>
      </c>
      <c r="C23" s="20" t="s">
        <v>15</v>
      </c>
      <c r="D23" s="123" t="s">
        <v>21</v>
      </c>
      <c r="E23" s="123"/>
      <c r="F23" s="123"/>
      <c r="G23" s="20" t="s">
        <v>25</v>
      </c>
      <c r="H23" s="23">
        <v>654.70000000000005</v>
      </c>
      <c r="I23" s="23">
        <v>432.6</v>
      </c>
      <c r="J23" s="23">
        <v>66.099999999999994</v>
      </c>
    </row>
    <row r="24" spans="1:13" s="17" customFormat="1" ht="29.25" customHeight="1">
      <c r="A24" s="22" t="str">
        <f>A40</f>
        <v>Субсидии на со финансирование расходных обязательств поселений</v>
      </c>
      <c r="B24" s="78" t="s">
        <v>13</v>
      </c>
      <c r="C24" s="78" t="s">
        <v>15</v>
      </c>
      <c r="D24" s="120" t="s">
        <v>78</v>
      </c>
      <c r="E24" s="121"/>
      <c r="F24" s="122"/>
      <c r="G24" s="78"/>
      <c r="H24" s="23">
        <f t="shared" ref="H24:J26" si="2">H25</f>
        <v>84.4</v>
      </c>
      <c r="I24" s="23">
        <f t="shared" si="2"/>
        <v>84.4</v>
      </c>
      <c r="J24" s="23">
        <f t="shared" si="2"/>
        <v>100</v>
      </c>
    </row>
    <row r="25" spans="1:13" s="17" customFormat="1" ht="49.5" customHeight="1">
      <c r="A25" s="22" t="str">
        <f>A41</f>
        <v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v>
      </c>
      <c r="B25" s="78" t="s">
        <v>13</v>
      </c>
      <c r="C25" s="78" t="s">
        <v>15</v>
      </c>
      <c r="D25" s="120" t="s">
        <v>79</v>
      </c>
      <c r="E25" s="121"/>
      <c r="F25" s="122"/>
      <c r="G25" s="78"/>
      <c r="H25" s="23">
        <f t="shared" si="2"/>
        <v>84.4</v>
      </c>
      <c r="I25" s="23">
        <f t="shared" si="2"/>
        <v>84.4</v>
      </c>
      <c r="J25" s="23">
        <f t="shared" si="2"/>
        <v>100</v>
      </c>
    </row>
    <row r="26" spans="1:13" s="17" customFormat="1" ht="62.25" customHeight="1">
      <c r="A26" s="22" t="str">
        <f>A22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6" s="78" t="s">
        <v>13</v>
      </c>
      <c r="C26" s="78" t="s">
        <v>15</v>
      </c>
      <c r="D26" s="120" t="s">
        <v>79</v>
      </c>
      <c r="E26" s="121"/>
      <c r="F26" s="122"/>
      <c r="G26" s="78" t="s">
        <v>23</v>
      </c>
      <c r="H26" s="23">
        <f t="shared" si="2"/>
        <v>84.4</v>
      </c>
      <c r="I26" s="23">
        <f t="shared" si="2"/>
        <v>84.4</v>
      </c>
      <c r="J26" s="23">
        <f t="shared" si="2"/>
        <v>100</v>
      </c>
    </row>
    <row r="27" spans="1:13" s="17" customFormat="1" ht="29.25" customHeight="1">
      <c r="A27" s="22" t="str">
        <f>A23</f>
        <v>Расходы на выплаты персоналу государственных (муниципальных) органов</v>
      </c>
      <c r="B27" s="78" t="s">
        <v>13</v>
      </c>
      <c r="C27" s="78" t="s">
        <v>15</v>
      </c>
      <c r="D27" s="120" t="s">
        <v>79</v>
      </c>
      <c r="E27" s="121"/>
      <c r="F27" s="122"/>
      <c r="G27" s="78" t="s">
        <v>25</v>
      </c>
      <c r="H27" s="23">
        <v>84.4</v>
      </c>
      <c r="I27" s="23">
        <v>84.4</v>
      </c>
      <c r="J27" s="23">
        <v>100</v>
      </c>
    </row>
    <row r="28" spans="1:13" s="17" customFormat="1" ht="48" customHeight="1">
      <c r="A28" s="22" t="s">
        <v>67</v>
      </c>
      <c r="B28" s="20" t="s">
        <v>13</v>
      </c>
      <c r="C28" s="20" t="s">
        <v>26</v>
      </c>
      <c r="D28" s="123"/>
      <c r="E28" s="123"/>
      <c r="F28" s="123"/>
      <c r="G28" s="21"/>
      <c r="H28" s="23">
        <f>H29</f>
        <v>1721.3000000000002</v>
      </c>
      <c r="I28" s="23">
        <f>I29+I44</f>
        <v>1338.8</v>
      </c>
      <c r="J28" s="23">
        <v>77.8</v>
      </c>
    </row>
    <row r="29" spans="1:13" s="17" customFormat="1" ht="32.25" customHeight="1">
      <c r="A29" s="29" t="str">
        <f>A18</f>
        <v>Обеспечение деятельности аппарата  Администраций сельских поселений</v>
      </c>
      <c r="B29" s="28" t="s">
        <v>13</v>
      </c>
      <c r="C29" s="28" t="s">
        <v>26</v>
      </c>
      <c r="D29" s="30" t="s">
        <v>16</v>
      </c>
      <c r="E29" s="31"/>
      <c r="F29" s="27"/>
      <c r="G29" s="21"/>
      <c r="H29" s="23">
        <f>H30</f>
        <v>1721.3000000000002</v>
      </c>
      <c r="I29" s="23">
        <f>I30</f>
        <v>1338.5</v>
      </c>
      <c r="J29" s="23">
        <f>J28</f>
        <v>77.8</v>
      </c>
    </row>
    <row r="30" spans="1:13" s="17" customFormat="1" ht="45">
      <c r="A30" s="25" t="s">
        <v>133</v>
      </c>
      <c r="B30" s="20" t="s">
        <v>13</v>
      </c>
      <c r="C30" s="20" t="s">
        <v>26</v>
      </c>
      <c r="D30" s="120" t="s">
        <v>30</v>
      </c>
      <c r="E30" s="121"/>
      <c r="F30" s="122"/>
      <c r="G30" s="20"/>
      <c r="H30" s="23">
        <f>H31+H35+H41</f>
        <v>1721.3000000000002</v>
      </c>
      <c r="I30" s="23">
        <f>I31+I35+I40</f>
        <v>1338.5</v>
      </c>
      <c r="J30" s="23">
        <f>J29</f>
        <v>77.8</v>
      </c>
    </row>
    <row r="31" spans="1:13" s="17" customFormat="1" ht="15">
      <c r="A31" s="22" t="s">
        <v>19</v>
      </c>
      <c r="B31" s="20" t="s">
        <v>13</v>
      </c>
      <c r="C31" s="20" t="s">
        <v>26</v>
      </c>
      <c r="D31" s="120" t="s">
        <v>31</v>
      </c>
      <c r="E31" s="121"/>
      <c r="F31" s="122"/>
      <c r="G31" s="20"/>
      <c r="H31" s="23">
        <f t="shared" ref="H31:I33" si="3">H32</f>
        <v>823.2</v>
      </c>
      <c r="I31" s="23">
        <f t="shared" si="3"/>
        <v>711.8</v>
      </c>
      <c r="J31" s="23">
        <f>J32</f>
        <v>86.5</v>
      </c>
    </row>
    <row r="32" spans="1:13" s="17" customFormat="1" ht="33.75" customHeight="1">
      <c r="A32" s="22" t="s">
        <v>75</v>
      </c>
      <c r="B32" s="20" t="s">
        <v>13</v>
      </c>
      <c r="C32" s="20" t="s">
        <v>26</v>
      </c>
      <c r="D32" s="120" t="s">
        <v>32</v>
      </c>
      <c r="E32" s="121"/>
      <c r="F32" s="122"/>
      <c r="G32" s="20"/>
      <c r="H32" s="23">
        <f t="shared" si="3"/>
        <v>823.2</v>
      </c>
      <c r="I32" s="23">
        <f t="shared" si="3"/>
        <v>711.8</v>
      </c>
      <c r="J32" s="23">
        <f>J33</f>
        <v>86.5</v>
      </c>
    </row>
    <row r="33" spans="1:10" s="17" customFormat="1" ht="58.5" customHeight="1">
      <c r="A33" s="22" t="s">
        <v>22</v>
      </c>
      <c r="B33" s="20" t="s">
        <v>13</v>
      </c>
      <c r="C33" s="20" t="s">
        <v>26</v>
      </c>
      <c r="D33" s="120" t="s">
        <v>32</v>
      </c>
      <c r="E33" s="121"/>
      <c r="F33" s="122"/>
      <c r="G33" s="20" t="s">
        <v>23</v>
      </c>
      <c r="H33" s="23">
        <f t="shared" si="3"/>
        <v>823.2</v>
      </c>
      <c r="I33" s="23">
        <f t="shared" si="3"/>
        <v>711.8</v>
      </c>
      <c r="J33" s="23">
        <f>J34</f>
        <v>86.5</v>
      </c>
    </row>
    <row r="34" spans="1:10" s="17" customFormat="1" ht="31.5" customHeight="1">
      <c r="A34" s="22" t="s">
        <v>24</v>
      </c>
      <c r="B34" s="20" t="s">
        <v>13</v>
      </c>
      <c r="C34" s="20" t="s">
        <v>26</v>
      </c>
      <c r="D34" s="120" t="s">
        <v>32</v>
      </c>
      <c r="E34" s="121"/>
      <c r="F34" s="122"/>
      <c r="G34" s="20" t="s">
        <v>25</v>
      </c>
      <c r="H34" s="23">
        <v>823.2</v>
      </c>
      <c r="I34" s="23">
        <v>711.8</v>
      </c>
      <c r="J34" s="23">
        <v>86.5</v>
      </c>
    </row>
    <row r="35" spans="1:10" s="17" customFormat="1" ht="30">
      <c r="A35" s="22" t="s">
        <v>76</v>
      </c>
      <c r="B35" s="20" t="s">
        <v>13</v>
      </c>
      <c r="C35" s="20" t="s">
        <v>26</v>
      </c>
      <c r="D35" s="120" t="s">
        <v>33</v>
      </c>
      <c r="E35" s="121"/>
      <c r="F35" s="122"/>
      <c r="G35" s="20"/>
      <c r="H35" s="23">
        <f>H36+H38</f>
        <v>813.7</v>
      </c>
      <c r="I35" s="23">
        <f>I36+I38</f>
        <v>542.30000000000007</v>
      </c>
      <c r="J35" s="23">
        <v>66.599999999999994</v>
      </c>
    </row>
    <row r="36" spans="1:10" s="17" customFormat="1" ht="27.75" customHeight="1">
      <c r="A36" s="22" t="s">
        <v>70</v>
      </c>
      <c r="B36" s="20" t="s">
        <v>13</v>
      </c>
      <c r="C36" s="20" t="s">
        <v>26</v>
      </c>
      <c r="D36" s="120" t="s">
        <v>33</v>
      </c>
      <c r="E36" s="121"/>
      <c r="F36" s="122"/>
      <c r="G36" s="20" t="s">
        <v>27</v>
      </c>
      <c r="H36" s="23">
        <f>H37</f>
        <v>798.7</v>
      </c>
      <c r="I36" s="23">
        <f>I37</f>
        <v>541.20000000000005</v>
      </c>
      <c r="J36" s="23">
        <f>J37</f>
        <v>67.8</v>
      </c>
    </row>
    <row r="37" spans="1:10" s="17" customFormat="1" ht="30" customHeight="1">
      <c r="A37" s="22" t="s">
        <v>28</v>
      </c>
      <c r="B37" s="20" t="s">
        <v>13</v>
      </c>
      <c r="C37" s="20" t="s">
        <v>26</v>
      </c>
      <c r="D37" s="120" t="s">
        <v>33</v>
      </c>
      <c r="E37" s="121"/>
      <c r="F37" s="122"/>
      <c r="G37" s="20" t="s">
        <v>29</v>
      </c>
      <c r="H37" s="23">
        <v>798.7</v>
      </c>
      <c r="I37" s="23">
        <v>541.20000000000005</v>
      </c>
      <c r="J37" s="23">
        <v>67.8</v>
      </c>
    </row>
    <row r="38" spans="1:10" s="17" customFormat="1" ht="15">
      <c r="A38" s="22" t="s">
        <v>34</v>
      </c>
      <c r="B38" s="20" t="s">
        <v>13</v>
      </c>
      <c r="C38" s="20" t="s">
        <v>26</v>
      </c>
      <c r="D38" s="120" t="s">
        <v>33</v>
      </c>
      <c r="E38" s="121"/>
      <c r="F38" s="122"/>
      <c r="G38" s="20" t="s">
        <v>35</v>
      </c>
      <c r="H38" s="23">
        <f>H39</f>
        <v>15</v>
      </c>
      <c r="I38" s="23">
        <f>I39</f>
        <v>1.1000000000000001</v>
      </c>
      <c r="J38" s="23">
        <f>J39</f>
        <v>7.3</v>
      </c>
    </row>
    <row r="39" spans="1:10" s="17" customFormat="1" ht="15">
      <c r="A39" s="22" t="s">
        <v>36</v>
      </c>
      <c r="B39" s="20" t="s">
        <v>13</v>
      </c>
      <c r="C39" s="20" t="s">
        <v>26</v>
      </c>
      <c r="D39" s="120" t="s">
        <v>33</v>
      </c>
      <c r="E39" s="121"/>
      <c r="F39" s="122"/>
      <c r="G39" s="20" t="s">
        <v>37</v>
      </c>
      <c r="H39" s="23">
        <v>15</v>
      </c>
      <c r="I39" s="23">
        <v>1.1000000000000001</v>
      </c>
      <c r="J39" s="23">
        <v>7.3</v>
      </c>
    </row>
    <row r="40" spans="1:10" s="17" customFormat="1" ht="27.75" customHeight="1">
      <c r="A40" s="26" t="s">
        <v>64</v>
      </c>
      <c r="B40" s="59" t="s">
        <v>13</v>
      </c>
      <c r="C40" s="59" t="s">
        <v>26</v>
      </c>
      <c r="D40" s="120" t="s">
        <v>65</v>
      </c>
      <c r="E40" s="121"/>
      <c r="F40" s="122"/>
      <c r="G40" s="59"/>
      <c r="H40" s="23">
        <f t="shared" ref="H40:I42" si="4">H41</f>
        <v>84.4</v>
      </c>
      <c r="I40" s="23">
        <f t="shared" si="4"/>
        <v>84.4</v>
      </c>
      <c r="J40" s="23">
        <f>J41</f>
        <v>100</v>
      </c>
    </row>
    <row r="41" spans="1:10" s="17" customFormat="1" ht="43.5" customHeight="1">
      <c r="A41" s="22" t="s">
        <v>66</v>
      </c>
      <c r="B41" s="20" t="s">
        <v>13</v>
      </c>
      <c r="C41" s="20" t="s">
        <v>26</v>
      </c>
      <c r="D41" s="123" t="s">
        <v>53</v>
      </c>
      <c r="E41" s="123"/>
      <c r="F41" s="123"/>
      <c r="G41" s="21"/>
      <c r="H41" s="23">
        <f t="shared" si="4"/>
        <v>84.4</v>
      </c>
      <c r="I41" s="23">
        <f t="shared" si="4"/>
        <v>84.4</v>
      </c>
      <c r="J41" s="23">
        <f>J42</f>
        <v>100</v>
      </c>
    </row>
    <row r="42" spans="1:10" s="17" customFormat="1" ht="60.75" customHeight="1">
      <c r="A42" s="22" t="s">
        <v>22</v>
      </c>
      <c r="B42" s="20" t="s">
        <v>13</v>
      </c>
      <c r="C42" s="20" t="s">
        <v>26</v>
      </c>
      <c r="D42" s="123" t="s">
        <v>53</v>
      </c>
      <c r="E42" s="123"/>
      <c r="F42" s="123"/>
      <c r="G42" s="21" t="s">
        <v>23</v>
      </c>
      <c r="H42" s="23">
        <f t="shared" si="4"/>
        <v>84.4</v>
      </c>
      <c r="I42" s="23">
        <f t="shared" si="4"/>
        <v>84.4</v>
      </c>
      <c r="J42" s="23">
        <f>J43</f>
        <v>100</v>
      </c>
    </row>
    <row r="43" spans="1:10" s="17" customFormat="1" ht="30">
      <c r="A43" s="22" t="s">
        <v>24</v>
      </c>
      <c r="B43" s="20" t="s">
        <v>13</v>
      </c>
      <c r="C43" s="20" t="s">
        <v>26</v>
      </c>
      <c r="D43" s="123" t="s">
        <v>53</v>
      </c>
      <c r="E43" s="123"/>
      <c r="F43" s="123"/>
      <c r="G43" s="21" t="s">
        <v>25</v>
      </c>
      <c r="H43" s="23">
        <v>84.4</v>
      </c>
      <c r="I43" s="23">
        <v>84.4</v>
      </c>
      <c r="J43" s="23">
        <v>100</v>
      </c>
    </row>
    <row r="44" spans="1:10" s="17" customFormat="1" ht="42.75" customHeight="1">
      <c r="A44" s="25" t="s">
        <v>127</v>
      </c>
      <c r="B44" s="20" t="s">
        <v>13</v>
      </c>
      <c r="C44" s="20" t="s">
        <v>26</v>
      </c>
      <c r="D44" s="123" t="s">
        <v>38</v>
      </c>
      <c r="E44" s="123"/>
      <c r="F44" s="123"/>
      <c r="G44" s="21"/>
      <c r="H44" s="23">
        <f t="shared" ref="H44:I48" si="5">H45</f>
        <v>0.3</v>
      </c>
      <c r="I44" s="23">
        <f t="shared" si="5"/>
        <v>0.3</v>
      </c>
      <c r="J44" s="23">
        <v>100</v>
      </c>
    </row>
    <row r="45" spans="1:10" s="17" customFormat="1" ht="61.5" customHeight="1">
      <c r="A45" s="25" t="s">
        <v>128</v>
      </c>
      <c r="B45" s="20" t="s">
        <v>13</v>
      </c>
      <c r="C45" s="20" t="s">
        <v>26</v>
      </c>
      <c r="D45" s="123" t="s">
        <v>39</v>
      </c>
      <c r="E45" s="123"/>
      <c r="F45" s="123"/>
      <c r="G45" s="21"/>
      <c r="H45" s="23">
        <f>H47</f>
        <v>0.3</v>
      </c>
      <c r="I45" s="23">
        <f>I47</f>
        <v>0.3</v>
      </c>
      <c r="J45" s="23">
        <v>100</v>
      </c>
    </row>
    <row r="46" spans="1:10" s="17" customFormat="1" ht="91.5" customHeight="1">
      <c r="A46" s="25" t="s">
        <v>134</v>
      </c>
      <c r="B46" s="72" t="s">
        <v>13</v>
      </c>
      <c r="C46" s="72" t="s">
        <v>13</v>
      </c>
      <c r="D46" s="120" t="s">
        <v>68</v>
      </c>
      <c r="E46" s="121"/>
      <c r="F46" s="122"/>
      <c r="G46" s="21"/>
      <c r="H46" s="23">
        <f>H47</f>
        <v>0.3</v>
      </c>
      <c r="I46" s="23">
        <f>I47</f>
        <v>0.3</v>
      </c>
      <c r="J46" s="23">
        <f>J47</f>
        <v>100</v>
      </c>
    </row>
    <row r="47" spans="1:10" s="17" customFormat="1" ht="89.25" customHeight="1">
      <c r="A47" s="22" t="s">
        <v>40</v>
      </c>
      <c r="B47" s="20" t="s">
        <v>13</v>
      </c>
      <c r="C47" s="20" t="s">
        <v>26</v>
      </c>
      <c r="D47" s="123" t="s">
        <v>41</v>
      </c>
      <c r="E47" s="123"/>
      <c r="F47" s="123"/>
      <c r="G47" s="21"/>
      <c r="H47" s="23">
        <f t="shared" si="5"/>
        <v>0.3</v>
      </c>
      <c r="I47" s="23">
        <f t="shared" si="5"/>
        <v>0.3</v>
      </c>
      <c r="J47" s="23">
        <v>100</v>
      </c>
    </row>
    <row r="48" spans="1:10" s="17" customFormat="1" ht="33.75" customHeight="1">
      <c r="A48" s="22" t="str">
        <f>A36</f>
        <v>Закупка товаров, работ и услуг для государственных (муниципальных) нужд</v>
      </c>
      <c r="B48" s="20" t="s">
        <v>13</v>
      </c>
      <c r="C48" s="20" t="s">
        <v>26</v>
      </c>
      <c r="D48" s="123" t="s">
        <v>41</v>
      </c>
      <c r="E48" s="123"/>
      <c r="F48" s="123"/>
      <c r="G48" s="21" t="s">
        <v>27</v>
      </c>
      <c r="H48" s="23">
        <f t="shared" si="5"/>
        <v>0.3</v>
      </c>
      <c r="I48" s="23">
        <f t="shared" si="5"/>
        <v>0.3</v>
      </c>
      <c r="J48" s="23">
        <v>100</v>
      </c>
    </row>
    <row r="49" spans="1:10" s="17" customFormat="1" ht="33.75" customHeight="1">
      <c r="A49" s="22" t="s">
        <v>28</v>
      </c>
      <c r="B49" s="20" t="s">
        <v>13</v>
      </c>
      <c r="C49" s="20" t="s">
        <v>26</v>
      </c>
      <c r="D49" s="123" t="s">
        <v>41</v>
      </c>
      <c r="E49" s="123"/>
      <c r="F49" s="123"/>
      <c r="G49" s="21" t="s">
        <v>29</v>
      </c>
      <c r="H49" s="23">
        <v>0.3</v>
      </c>
      <c r="I49" s="23">
        <v>0.3</v>
      </c>
      <c r="J49" s="23">
        <v>100</v>
      </c>
    </row>
    <row r="50" spans="1:10" s="17" customFormat="1" ht="17.25" customHeight="1">
      <c r="A50" s="66" t="s">
        <v>106</v>
      </c>
      <c r="B50" s="73" t="s">
        <v>13</v>
      </c>
      <c r="C50" s="105" t="s">
        <v>104</v>
      </c>
      <c r="D50" s="74"/>
      <c r="E50" s="75"/>
      <c r="F50" s="76"/>
      <c r="G50" s="21"/>
      <c r="H50" s="23">
        <f>H51</f>
        <v>5</v>
      </c>
      <c r="I50" s="23">
        <f>I51</f>
        <v>0</v>
      </c>
      <c r="J50" s="23">
        <f>J51</f>
        <v>0</v>
      </c>
    </row>
    <row r="51" spans="1:10" s="17" customFormat="1" ht="48" customHeight="1">
      <c r="A51" s="22" t="str">
        <f>A44</f>
        <v>Непрограммные расходы главных распорядителей бюджетных средств Пятинского сельского поселения  Ромодановского муниципального района Республики Мордовия</v>
      </c>
      <c r="B51" s="35" t="s">
        <v>13</v>
      </c>
      <c r="C51" s="35" t="s">
        <v>104</v>
      </c>
      <c r="D51" s="120" t="s">
        <v>38</v>
      </c>
      <c r="E51" s="121"/>
      <c r="F51" s="122"/>
      <c r="G51" s="21"/>
      <c r="H51" s="36">
        <f t="shared" ref="H51:I54" si="6">H52</f>
        <v>5</v>
      </c>
      <c r="I51" s="23">
        <f t="shared" si="6"/>
        <v>0</v>
      </c>
      <c r="J51" s="23"/>
    </row>
    <row r="52" spans="1:10" s="17" customFormat="1" ht="58.5" customHeight="1">
      <c r="A52" s="22" t="str">
        <f>A45</f>
        <v>Непрограммные расходы в рамках обеспечения деятельности главных распорядителей бюджетных средств Пятинского сельского поселения Ромодановского муниципального района Республики Мордовия</v>
      </c>
      <c r="B52" s="35" t="s">
        <v>13</v>
      </c>
      <c r="C52" s="35" t="s">
        <v>104</v>
      </c>
      <c r="D52" s="120" t="s">
        <v>45</v>
      </c>
      <c r="E52" s="121"/>
      <c r="F52" s="122"/>
      <c r="G52" s="21"/>
      <c r="H52" s="36">
        <f>H54</f>
        <v>5</v>
      </c>
      <c r="I52" s="36">
        <f>I54</f>
        <v>0</v>
      </c>
      <c r="J52" s="23"/>
    </row>
    <row r="53" spans="1:10" s="17" customFormat="1" ht="20.25" customHeight="1">
      <c r="A53" s="22" t="str">
        <f>A31</f>
        <v>Расходы, связанные с муниципальным управлением</v>
      </c>
      <c r="B53" s="35" t="s">
        <v>13</v>
      </c>
      <c r="C53" s="35" t="s">
        <v>104</v>
      </c>
      <c r="D53" s="69" t="s">
        <v>69</v>
      </c>
      <c r="E53" s="70"/>
      <c r="F53" s="71"/>
      <c r="G53" s="21"/>
      <c r="H53" s="36">
        <f>H54</f>
        <v>5</v>
      </c>
      <c r="I53" s="36">
        <f>I54</f>
        <v>0</v>
      </c>
      <c r="J53" s="23"/>
    </row>
    <row r="54" spans="1:10" s="17" customFormat="1" ht="32.25" customHeight="1">
      <c r="A54" s="65" t="s">
        <v>107</v>
      </c>
      <c r="B54" s="35" t="s">
        <v>13</v>
      </c>
      <c r="C54" s="35" t="s">
        <v>104</v>
      </c>
      <c r="D54" s="120" t="s">
        <v>105</v>
      </c>
      <c r="E54" s="121"/>
      <c r="F54" s="122"/>
      <c r="G54" s="21"/>
      <c r="H54" s="36">
        <f t="shared" si="6"/>
        <v>5</v>
      </c>
      <c r="I54" s="36">
        <f t="shared" si="6"/>
        <v>0</v>
      </c>
      <c r="J54" s="23"/>
    </row>
    <row r="55" spans="1:10" s="17" customFormat="1" ht="18.75" customHeight="1">
      <c r="A55" s="68" t="s">
        <v>34</v>
      </c>
      <c r="B55" s="35" t="s">
        <v>13</v>
      </c>
      <c r="C55" s="35" t="s">
        <v>104</v>
      </c>
      <c r="D55" s="120" t="s">
        <v>105</v>
      </c>
      <c r="E55" s="121"/>
      <c r="F55" s="122"/>
      <c r="G55" s="21" t="s">
        <v>35</v>
      </c>
      <c r="H55" s="36">
        <f>H56</f>
        <v>5</v>
      </c>
      <c r="I55" s="36">
        <f>I56</f>
        <v>0</v>
      </c>
      <c r="J55" s="23"/>
    </row>
    <row r="56" spans="1:10" s="17" customFormat="1" ht="15.75" customHeight="1">
      <c r="A56" s="67" t="s">
        <v>108</v>
      </c>
      <c r="B56" s="35" t="s">
        <v>13</v>
      </c>
      <c r="C56" s="35" t="s">
        <v>104</v>
      </c>
      <c r="D56" s="120" t="s">
        <v>105</v>
      </c>
      <c r="E56" s="121"/>
      <c r="F56" s="122"/>
      <c r="G56" s="21" t="s">
        <v>103</v>
      </c>
      <c r="H56" s="36">
        <v>5</v>
      </c>
      <c r="I56" s="36"/>
      <c r="J56" s="23"/>
    </row>
    <row r="57" spans="1:10" s="17" customFormat="1" ht="15.75" customHeight="1">
      <c r="A57" s="67" t="s">
        <v>112</v>
      </c>
      <c r="B57" s="35" t="s">
        <v>13</v>
      </c>
      <c r="C57" s="35" t="s">
        <v>109</v>
      </c>
      <c r="D57" s="106"/>
      <c r="E57" s="107"/>
      <c r="F57" s="108"/>
      <c r="G57" s="21"/>
      <c r="H57" s="36">
        <f t="shared" ref="H57:J61" si="7">H58</f>
        <v>20</v>
      </c>
      <c r="I57" s="36">
        <f t="shared" si="7"/>
        <v>20</v>
      </c>
      <c r="J57" s="23">
        <f t="shared" si="7"/>
        <v>100</v>
      </c>
    </row>
    <row r="58" spans="1:10" s="17" customFormat="1" ht="45" customHeight="1">
      <c r="A58" s="109" t="str">
        <f>A51</f>
        <v>Непрограммные расходы главных распорядителей бюджетных средств Пятинского сельского поселения  Ромодановского муниципального района Республики Мордовия</v>
      </c>
      <c r="B58" s="35" t="s">
        <v>13</v>
      </c>
      <c r="C58" s="35" t="s">
        <v>109</v>
      </c>
      <c r="D58" s="106" t="s">
        <v>38</v>
      </c>
      <c r="E58" s="107"/>
      <c r="F58" s="108"/>
      <c r="G58" s="21"/>
      <c r="H58" s="36">
        <f t="shared" si="7"/>
        <v>20</v>
      </c>
      <c r="I58" s="36">
        <f t="shared" si="7"/>
        <v>20</v>
      </c>
      <c r="J58" s="23">
        <f t="shared" si="7"/>
        <v>100</v>
      </c>
    </row>
    <row r="59" spans="1:10" s="17" customFormat="1" ht="57.75" customHeight="1">
      <c r="A59" s="109" t="str">
        <f>A52</f>
        <v>Непрограммные расходы в рамках обеспечения деятельности главных распорядителей бюджетных средств Пятинского сельского поселения Ромодановского муниципального района Республики Мордовия</v>
      </c>
      <c r="B59" s="35" t="s">
        <v>13</v>
      </c>
      <c r="C59" s="35" t="s">
        <v>109</v>
      </c>
      <c r="D59" s="120" t="s">
        <v>45</v>
      </c>
      <c r="E59" s="121"/>
      <c r="F59" s="122"/>
      <c r="G59" s="21"/>
      <c r="H59" s="36">
        <f t="shared" si="7"/>
        <v>20</v>
      </c>
      <c r="I59" s="36">
        <f t="shared" si="7"/>
        <v>20</v>
      </c>
      <c r="J59" s="23">
        <f t="shared" si="7"/>
        <v>100</v>
      </c>
    </row>
    <row r="60" spans="1:10" s="17" customFormat="1" ht="30" customHeight="1">
      <c r="A60" s="65" t="s">
        <v>113</v>
      </c>
      <c r="B60" s="35" t="s">
        <v>13</v>
      </c>
      <c r="C60" s="35" t="s">
        <v>109</v>
      </c>
      <c r="D60" s="120" t="s">
        <v>110</v>
      </c>
      <c r="E60" s="121"/>
      <c r="F60" s="122"/>
      <c r="G60" s="21"/>
      <c r="H60" s="36">
        <f t="shared" si="7"/>
        <v>20</v>
      </c>
      <c r="I60" s="36">
        <f t="shared" si="7"/>
        <v>20</v>
      </c>
      <c r="J60" s="23">
        <f t="shared" si="7"/>
        <v>100</v>
      </c>
    </row>
    <row r="61" spans="1:10" s="17" customFormat="1" ht="28.5" customHeight="1">
      <c r="A61" s="109" t="str">
        <f>A48</f>
        <v>Закупка товаров, работ и услуг для государственных (муниципальных) нужд</v>
      </c>
      <c r="B61" s="35" t="s">
        <v>13</v>
      </c>
      <c r="C61" s="35" t="s">
        <v>109</v>
      </c>
      <c r="D61" s="120" t="s">
        <v>110</v>
      </c>
      <c r="E61" s="121"/>
      <c r="F61" s="122"/>
      <c r="G61" s="21" t="s">
        <v>27</v>
      </c>
      <c r="H61" s="36">
        <f t="shared" si="7"/>
        <v>20</v>
      </c>
      <c r="I61" s="36">
        <f t="shared" si="7"/>
        <v>20</v>
      </c>
      <c r="J61" s="23">
        <f t="shared" si="7"/>
        <v>100</v>
      </c>
    </row>
    <row r="62" spans="1:10" s="17" customFormat="1" ht="30" customHeight="1">
      <c r="A62" s="109" t="str">
        <f>A49</f>
        <v>Иные закупки товаров, работ и услуг для обеспечения государственных (муниципальных) нужд</v>
      </c>
      <c r="B62" s="35" t="s">
        <v>13</v>
      </c>
      <c r="C62" s="35" t="s">
        <v>109</v>
      </c>
      <c r="D62" s="120" t="s">
        <v>111</v>
      </c>
      <c r="E62" s="121"/>
      <c r="F62" s="122"/>
      <c r="G62" s="21" t="s">
        <v>29</v>
      </c>
      <c r="H62" s="36">
        <v>20</v>
      </c>
      <c r="I62" s="36">
        <v>20</v>
      </c>
      <c r="J62" s="23">
        <v>100</v>
      </c>
    </row>
    <row r="63" spans="1:10" ht="15.75" customHeight="1">
      <c r="A63" s="62" t="s">
        <v>56</v>
      </c>
      <c r="B63" s="61" t="s">
        <v>15</v>
      </c>
      <c r="C63" s="61"/>
      <c r="D63" s="120"/>
      <c r="E63" s="121"/>
      <c r="F63" s="122"/>
      <c r="G63" s="21"/>
      <c r="H63" s="52">
        <f>H65</f>
        <v>86.8</v>
      </c>
      <c r="I63" s="60">
        <f t="shared" ref="I63:I71" si="8">I64</f>
        <v>86.8</v>
      </c>
      <c r="J63" s="60">
        <v>100</v>
      </c>
    </row>
    <row r="64" spans="1:10" ht="17.25" customHeight="1">
      <c r="A64" s="67" t="s">
        <v>57</v>
      </c>
      <c r="B64" s="57" t="s">
        <v>15</v>
      </c>
      <c r="C64" s="57" t="s">
        <v>44</v>
      </c>
      <c r="D64" s="53"/>
      <c r="E64" s="54"/>
      <c r="F64" s="55"/>
      <c r="G64" s="21"/>
      <c r="H64" s="23">
        <f>H65</f>
        <v>86.8</v>
      </c>
      <c r="I64" s="23">
        <f t="shared" si="8"/>
        <v>86.8</v>
      </c>
      <c r="J64" s="23">
        <v>100</v>
      </c>
    </row>
    <row r="65" spans="1:10" ht="45.75" customHeight="1">
      <c r="A65" s="37" t="s">
        <v>135</v>
      </c>
      <c r="B65" s="57" t="s">
        <v>15</v>
      </c>
      <c r="C65" s="57" t="s">
        <v>44</v>
      </c>
      <c r="D65" s="120" t="s">
        <v>43</v>
      </c>
      <c r="E65" s="121"/>
      <c r="F65" s="122"/>
      <c r="G65" s="21"/>
      <c r="H65" s="23">
        <f>H66</f>
        <v>86.8</v>
      </c>
      <c r="I65" s="23">
        <f t="shared" si="8"/>
        <v>86.8</v>
      </c>
      <c r="J65" s="23">
        <v>100</v>
      </c>
    </row>
    <row r="66" spans="1:10" ht="29.25" customHeight="1">
      <c r="A66" s="22" t="s">
        <v>58</v>
      </c>
      <c r="B66" s="57" t="s">
        <v>15</v>
      </c>
      <c r="C66" s="57" t="s">
        <v>44</v>
      </c>
      <c r="D66" s="120" t="s">
        <v>54</v>
      </c>
      <c r="E66" s="121"/>
      <c r="F66" s="122"/>
      <c r="G66" s="21"/>
      <c r="H66" s="23">
        <f>H68</f>
        <v>86.8</v>
      </c>
      <c r="I66" s="23">
        <f t="shared" si="8"/>
        <v>86.8</v>
      </c>
      <c r="J66" s="23">
        <v>100</v>
      </c>
    </row>
    <row r="67" spans="1:10" ht="47.25" customHeight="1">
      <c r="A67" s="22" t="s">
        <v>59</v>
      </c>
      <c r="B67" s="57" t="s">
        <v>15</v>
      </c>
      <c r="C67" s="57" t="s">
        <v>44</v>
      </c>
      <c r="D67" s="120" t="s">
        <v>49</v>
      </c>
      <c r="E67" s="121"/>
      <c r="F67" s="122"/>
      <c r="G67" s="21"/>
      <c r="H67" s="23">
        <f>H68</f>
        <v>86.8</v>
      </c>
      <c r="I67" s="23">
        <f t="shared" si="8"/>
        <v>86.8</v>
      </c>
      <c r="J67" s="23">
        <v>100</v>
      </c>
    </row>
    <row r="68" spans="1:10" ht="44.25" customHeight="1">
      <c r="A68" s="22" t="s">
        <v>74</v>
      </c>
      <c r="B68" s="57" t="s">
        <v>15</v>
      </c>
      <c r="C68" s="57" t="s">
        <v>44</v>
      </c>
      <c r="D68" s="120" t="s">
        <v>55</v>
      </c>
      <c r="E68" s="121"/>
      <c r="F68" s="122"/>
      <c r="G68" s="21"/>
      <c r="H68" s="23">
        <f>H71+H69</f>
        <v>86.8</v>
      </c>
      <c r="I68" s="23">
        <f>I71+I69</f>
        <v>86.8</v>
      </c>
      <c r="J68" s="23">
        <v>100</v>
      </c>
    </row>
    <row r="69" spans="1:10" ht="66" customHeight="1">
      <c r="A69" s="22" t="str">
        <f>A26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9" s="82" t="s">
        <v>15</v>
      </c>
      <c r="C69" s="82" t="s">
        <v>44</v>
      </c>
      <c r="D69" s="79" t="s">
        <v>55</v>
      </c>
      <c r="E69" s="80"/>
      <c r="F69" s="81"/>
      <c r="G69" s="21" t="s">
        <v>23</v>
      </c>
      <c r="H69" s="23">
        <f>H70</f>
        <v>81.8</v>
      </c>
      <c r="I69" s="23">
        <f>I70</f>
        <v>81.8</v>
      </c>
      <c r="J69" s="23">
        <f>J70</f>
        <v>100</v>
      </c>
    </row>
    <row r="70" spans="1:10" ht="35.25" customHeight="1">
      <c r="A70" s="22" t="str">
        <f>A43</f>
        <v>Расходы на выплаты персоналу государственных (муниципальных) органов</v>
      </c>
      <c r="B70" s="82" t="s">
        <v>15</v>
      </c>
      <c r="C70" s="82" t="s">
        <v>44</v>
      </c>
      <c r="D70" s="120" t="s">
        <v>55</v>
      </c>
      <c r="E70" s="121"/>
      <c r="F70" s="122"/>
      <c r="G70" s="21" t="s">
        <v>25</v>
      </c>
      <c r="H70" s="23">
        <v>81.8</v>
      </c>
      <c r="I70" s="23">
        <v>81.8</v>
      </c>
      <c r="J70" s="23">
        <v>100</v>
      </c>
    </row>
    <row r="71" spans="1:10" ht="31.5" customHeight="1">
      <c r="A71" s="22" t="str">
        <f>A80</f>
        <v>Закупка товаров, работ и услуг для государственных (муниципальных) нужд</v>
      </c>
      <c r="B71" s="57" t="s">
        <v>15</v>
      </c>
      <c r="C71" s="57" t="s">
        <v>44</v>
      </c>
      <c r="D71" s="120" t="s">
        <v>55</v>
      </c>
      <c r="E71" s="121"/>
      <c r="F71" s="122"/>
      <c r="G71" s="21" t="s">
        <v>27</v>
      </c>
      <c r="H71" s="23">
        <f>H72</f>
        <v>5</v>
      </c>
      <c r="I71" s="23">
        <f t="shared" si="8"/>
        <v>5</v>
      </c>
      <c r="J71" s="23">
        <v>100</v>
      </c>
    </row>
    <row r="72" spans="1:10" ht="33" customHeight="1">
      <c r="A72" s="33" t="str">
        <f>A81</f>
        <v>Иные закупки товаров, работ и услуг для обеспечения государственных (муниципальных) нужд</v>
      </c>
      <c r="B72" s="56" t="s">
        <v>15</v>
      </c>
      <c r="C72" s="56" t="s">
        <v>44</v>
      </c>
      <c r="D72" s="137" t="s">
        <v>55</v>
      </c>
      <c r="E72" s="137"/>
      <c r="F72" s="137"/>
      <c r="G72" s="34" t="s">
        <v>29</v>
      </c>
      <c r="H72" s="32">
        <v>5</v>
      </c>
      <c r="I72" s="23">
        <v>5</v>
      </c>
      <c r="J72" s="23">
        <v>100</v>
      </c>
    </row>
    <row r="73" spans="1:10" ht="18" customHeight="1">
      <c r="A73" s="40" t="s">
        <v>47</v>
      </c>
      <c r="B73" s="19" t="s">
        <v>26</v>
      </c>
      <c r="C73" s="51"/>
      <c r="D73" s="123"/>
      <c r="E73" s="123"/>
      <c r="F73" s="123"/>
      <c r="G73" s="21"/>
      <c r="H73" s="52">
        <f>H74+H82</f>
        <v>713.4</v>
      </c>
      <c r="I73" s="60">
        <f>I74+I82</f>
        <v>593.4</v>
      </c>
      <c r="J73" s="60">
        <v>83.2</v>
      </c>
    </row>
    <row r="74" spans="1:10" ht="18" customHeight="1">
      <c r="A74" s="22" t="s">
        <v>81</v>
      </c>
      <c r="B74" s="95" t="s">
        <v>26</v>
      </c>
      <c r="C74" s="95" t="s">
        <v>46</v>
      </c>
      <c r="D74" s="88"/>
      <c r="E74" s="89"/>
      <c r="F74" s="90"/>
      <c r="G74" s="21"/>
      <c r="H74" s="23">
        <f>H75</f>
        <v>563.4</v>
      </c>
      <c r="I74" s="23">
        <f>I75</f>
        <v>443.4</v>
      </c>
      <c r="J74" s="23">
        <f t="shared" ref="J74:J80" si="9">J75</f>
        <v>78.7</v>
      </c>
    </row>
    <row r="75" spans="1:10" ht="66.75" customHeight="1">
      <c r="A75" s="41" t="s">
        <v>136</v>
      </c>
      <c r="B75" s="51" t="s">
        <v>26</v>
      </c>
      <c r="C75" s="51" t="s">
        <v>46</v>
      </c>
      <c r="D75" s="53" t="s">
        <v>60</v>
      </c>
      <c r="E75" s="54"/>
      <c r="F75" s="55"/>
      <c r="G75" s="21"/>
      <c r="H75" s="23">
        <f t="shared" ref="H75:H80" si="10">H76</f>
        <v>563.4</v>
      </c>
      <c r="I75" s="23">
        <f>I76</f>
        <v>443.4</v>
      </c>
      <c r="J75" s="23">
        <f t="shared" si="9"/>
        <v>78.7</v>
      </c>
    </row>
    <row r="76" spans="1:10" ht="64.5" customHeight="1">
      <c r="A76" s="41" t="s">
        <v>129</v>
      </c>
      <c r="B76" s="51" t="s">
        <v>26</v>
      </c>
      <c r="C76" s="51" t="s">
        <v>46</v>
      </c>
      <c r="D76" s="53" t="s">
        <v>61</v>
      </c>
      <c r="E76" s="54"/>
      <c r="F76" s="55"/>
      <c r="G76" s="21"/>
      <c r="H76" s="23">
        <f t="shared" si="10"/>
        <v>563.4</v>
      </c>
      <c r="I76" s="23">
        <f t="shared" ref="I76:I80" si="11">I77</f>
        <v>443.4</v>
      </c>
      <c r="J76" s="23">
        <f t="shared" si="9"/>
        <v>78.7</v>
      </c>
    </row>
    <row r="77" spans="1:10" ht="54.75" customHeight="1">
      <c r="A77" s="41" t="s">
        <v>92</v>
      </c>
      <c r="B77" s="51" t="s">
        <v>26</v>
      </c>
      <c r="C77" s="51" t="s">
        <v>46</v>
      </c>
      <c r="D77" s="120" t="s">
        <v>91</v>
      </c>
      <c r="E77" s="121"/>
      <c r="F77" s="122"/>
      <c r="G77" s="21"/>
      <c r="H77" s="23">
        <f>H79</f>
        <v>563.4</v>
      </c>
      <c r="I77" s="23">
        <f>I79</f>
        <v>443.4</v>
      </c>
      <c r="J77" s="23">
        <f t="shared" si="9"/>
        <v>78.7</v>
      </c>
    </row>
    <row r="78" spans="1:10" ht="48" customHeight="1">
      <c r="A78" s="41" t="s">
        <v>72</v>
      </c>
      <c r="B78" s="72" t="s">
        <v>26</v>
      </c>
      <c r="C78" s="72" t="s">
        <v>46</v>
      </c>
      <c r="D78" s="120" t="s">
        <v>96</v>
      </c>
      <c r="E78" s="121"/>
      <c r="F78" s="122"/>
      <c r="G78" s="21"/>
      <c r="H78" s="23">
        <f>H79</f>
        <v>563.4</v>
      </c>
      <c r="I78" s="23">
        <f>I79</f>
        <v>443.4</v>
      </c>
      <c r="J78" s="23">
        <f t="shared" si="9"/>
        <v>78.7</v>
      </c>
    </row>
    <row r="79" spans="1:10" ht="180.75" customHeight="1">
      <c r="A79" s="77" t="s">
        <v>73</v>
      </c>
      <c r="B79" s="51" t="s">
        <v>26</v>
      </c>
      <c r="C79" s="51" t="s">
        <v>46</v>
      </c>
      <c r="D79" s="120" t="s">
        <v>97</v>
      </c>
      <c r="E79" s="121"/>
      <c r="F79" s="122"/>
      <c r="G79" s="21"/>
      <c r="H79" s="23">
        <f t="shared" si="10"/>
        <v>563.4</v>
      </c>
      <c r="I79" s="23">
        <f t="shared" si="11"/>
        <v>443.4</v>
      </c>
      <c r="J79" s="23">
        <f t="shared" si="9"/>
        <v>78.7</v>
      </c>
    </row>
    <row r="80" spans="1:10" ht="33.75" customHeight="1">
      <c r="A80" s="29" t="str">
        <f>A36</f>
        <v>Закупка товаров, работ и услуг для государственных (муниципальных) нужд</v>
      </c>
      <c r="B80" s="51" t="s">
        <v>26</v>
      </c>
      <c r="C80" s="51" t="s">
        <v>46</v>
      </c>
      <c r="D80" s="120" t="s">
        <v>97</v>
      </c>
      <c r="E80" s="121"/>
      <c r="F80" s="122"/>
      <c r="G80" s="21" t="s">
        <v>27</v>
      </c>
      <c r="H80" s="23">
        <f t="shared" si="10"/>
        <v>563.4</v>
      </c>
      <c r="I80" s="23">
        <f t="shared" si="11"/>
        <v>443.4</v>
      </c>
      <c r="J80" s="23">
        <f t="shared" si="9"/>
        <v>78.7</v>
      </c>
    </row>
    <row r="81" spans="1:10" ht="29.25" customHeight="1">
      <c r="A81" s="29" t="s">
        <v>28</v>
      </c>
      <c r="B81" s="51" t="s">
        <v>26</v>
      </c>
      <c r="C81" s="51" t="s">
        <v>46</v>
      </c>
      <c r="D81" s="120" t="s">
        <v>97</v>
      </c>
      <c r="E81" s="121"/>
      <c r="F81" s="122"/>
      <c r="G81" s="21" t="s">
        <v>29</v>
      </c>
      <c r="H81" s="23">
        <v>563.4</v>
      </c>
      <c r="I81" s="23">
        <v>443.4</v>
      </c>
      <c r="J81" s="23">
        <v>78.7</v>
      </c>
    </row>
    <row r="82" spans="1:10" ht="24" customHeight="1">
      <c r="A82" s="66" t="s">
        <v>117</v>
      </c>
      <c r="B82" s="103" t="s">
        <v>26</v>
      </c>
      <c r="C82" s="105" t="s">
        <v>114</v>
      </c>
      <c r="D82" s="120"/>
      <c r="E82" s="121"/>
      <c r="F82" s="122"/>
      <c r="G82" s="21"/>
      <c r="H82" s="23">
        <f t="shared" ref="H82:J85" si="12">H83</f>
        <v>150</v>
      </c>
      <c r="I82" s="23">
        <f t="shared" si="12"/>
        <v>150</v>
      </c>
      <c r="J82" s="23">
        <f t="shared" si="12"/>
        <v>100</v>
      </c>
    </row>
    <row r="83" spans="1:10" ht="44.25" customHeight="1">
      <c r="A83" s="109" t="str">
        <f>A58</f>
        <v>Непрограммные расходы главных распорядителей бюджетных средств Пятинского сельского поселения  Ромодановского муниципального района Республики Мордовия</v>
      </c>
      <c r="B83" s="103" t="s">
        <v>26</v>
      </c>
      <c r="C83" s="105" t="s">
        <v>114</v>
      </c>
      <c r="D83" s="120" t="s">
        <v>38</v>
      </c>
      <c r="E83" s="121"/>
      <c r="F83" s="122"/>
      <c r="G83" s="21"/>
      <c r="H83" s="23">
        <f t="shared" si="12"/>
        <v>150</v>
      </c>
      <c r="I83" s="23">
        <f t="shared" si="12"/>
        <v>150</v>
      </c>
      <c r="J83" s="23">
        <f t="shared" si="12"/>
        <v>100</v>
      </c>
    </row>
    <row r="84" spans="1:10" ht="57.75" customHeight="1">
      <c r="A84" s="109" t="str">
        <f>A59</f>
        <v>Непрограммные расходы в рамках обеспечения деятельности главных распорядителей бюджетных средств Пятинского сельского поселения Ромодановского муниципального района Республики Мордовия</v>
      </c>
      <c r="B84" s="103" t="s">
        <v>26</v>
      </c>
      <c r="C84" s="105" t="s">
        <v>114</v>
      </c>
      <c r="D84" s="120" t="s">
        <v>39</v>
      </c>
      <c r="E84" s="121"/>
      <c r="F84" s="122"/>
      <c r="G84" s="21"/>
      <c r="H84" s="23">
        <f t="shared" si="12"/>
        <v>150</v>
      </c>
      <c r="I84" s="23">
        <f t="shared" si="12"/>
        <v>150</v>
      </c>
      <c r="J84" s="23">
        <f t="shared" si="12"/>
        <v>100</v>
      </c>
    </row>
    <row r="85" spans="1:10" ht="21.75" customHeight="1">
      <c r="A85" s="65" t="s">
        <v>118</v>
      </c>
      <c r="B85" s="103" t="s">
        <v>26</v>
      </c>
      <c r="C85" s="105" t="s">
        <v>114</v>
      </c>
      <c r="D85" s="120" t="s">
        <v>116</v>
      </c>
      <c r="E85" s="121"/>
      <c r="F85" s="122"/>
      <c r="G85" s="21"/>
      <c r="H85" s="23">
        <f t="shared" si="12"/>
        <v>150</v>
      </c>
      <c r="I85" s="23">
        <f t="shared" si="12"/>
        <v>150</v>
      </c>
      <c r="J85" s="23">
        <f t="shared" si="12"/>
        <v>100</v>
      </c>
    </row>
    <row r="86" spans="1:10" ht="29.25" customHeight="1">
      <c r="A86" s="29" t="str">
        <f>A104</f>
        <v>Закупка товаров, работ и услуг для государственных (муниципальных) нужд</v>
      </c>
      <c r="B86" s="103" t="s">
        <v>26</v>
      </c>
      <c r="C86" s="105" t="s">
        <v>114</v>
      </c>
      <c r="D86" s="120" t="s">
        <v>116</v>
      </c>
      <c r="E86" s="121"/>
      <c r="F86" s="122"/>
      <c r="G86" s="21" t="s">
        <v>27</v>
      </c>
      <c r="H86" s="23">
        <f>H87</f>
        <v>150</v>
      </c>
      <c r="I86" s="23">
        <f>I87</f>
        <v>150</v>
      </c>
      <c r="J86" s="23">
        <v>100</v>
      </c>
    </row>
    <row r="87" spans="1:10" ht="29.25" customHeight="1">
      <c r="A87" s="29" t="str">
        <f>A105</f>
        <v>Иные закупки товаров, работ и услуг для обеспечения государственных (муниципальных) нужд</v>
      </c>
      <c r="B87" s="105" t="s">
        <v>26</v>
      </c>
      <c r="C87" s="105" t="s">
        <v>114</v>
      </c>
      <c r="D87" s="110" t="s">
        <v>116</v>
      </c>
      <c r="E87" s="111"/>
      <c r="F87" s="112"/>
      <c r="G87" s="21" t="s">
        <v>29</v>
      </c>
      <c r="H87" s="23">
        <v>150</v>
      </c>
      <c r="I87" s="23">
        <v>150</v>
      </c>
      <c r="J87" s="23">
        <v>100</v>
      </c>
    </row>
    <row r="88" spans="1:10" ht="15.75" customHeight="1">
      <c r="A88" s="113" t="s">
        <v>48</v>
      </c>
      <c r="B88" s="19" t="s">
        <v>42</v>
      </c>
      <c r="C88" s="39"/>
      <c r="D88" s="120"/>
      <c r="E88" s="121"/>
      <c r="F88" s="122"/>
      <c r="G88" s="21"/>
      <c r="H88" s="60">
        <f>H95+H89</f>
        <v>766.80000000000007</v>
      </c>
      <c r="I88" s="60">
        <f>+I95+I89</f>
        <v>552.40000000000009</v>
      </c>
      <c r="J88" s="60">
        <v>72</v>
      </c>
    </row>
    <row r="89" spans="1:10" ht="15.75" customHeight="1">
      <c r="A89" s="116" t="s">
        <v>121</v>
      </c>
      <c r="B89" s="105" t="s">
        <v>42</v>
      </c>
      <c r="C89" s="39" t="s">
        <v>13</v>
      </c>
      <c r="D89" s="106"/>
      <c r="E89" s="107"/>
      <c r="F89" s="108"/>
      <c r="G89" s="21"/>
      <c r="H89" s="23">
        <f t="shared" ref="H89:J93" si="13">H90</f>
        <v>14.1</v>
      </c>
      <c r="I89" s="23">
        <f t="shared" si="13"/>
        <v>10.7</v>
      </c>
      <c r="J89" s="23">
        <f t="shared" si="13"/>
        <v>75.900000000000006</v>
      </c>
    </row>
    <row r="90" spans="1:10" ht="50.25" customHeight="1">
      <c r="A90" s="114" t="str">
        <f>A83</f>
        <v>Непрограммные расходы главных распорядителей бюджетных средств Пятинского сельского поселения  Ромодановского муниципального района Республики Мордовия</v>
      </c>
      <c r="B90" s="105" t="s">
        <v>42</v>
      </c>
      <c r="C90" s="39" t="s">
        <v>13</v>
      </c>
      <c r="D90" s="106" t="s">
        <v>115</v>
      </c>
      <c r="E90" s="107"/>
      <c r="F90" s="108"/>
      <c r="G90" s="21"/>
      <c r="H90" s="23">
        <f t="shared" si="13"/>
        <v>14.1</v>
      </c>
      <c r="I90" s="23">
        <f t="shared" si="13"/>
        <v>10.7</v>
      </c>
      <c r="J90" s="23">
        <f t="shared" si="13"/>
        <v>75.900000000000006</v>
      </c>
    </row>
    <row r="91" spans="1:10" ht="60.75" customHeight="1">
      <c r="A91" s="114" t="str">
        <f>A84</f>
        <v>Непрограммные расходы в рамках обеспечения деятельности главных распорядителей бюджетных средств Пятинского сельского поселения Ромодановского муниципального района Республики Мордовия</v>
      </c>
      <c r="B91" s="105" t="s">
        <v>42</v>
      </c>
      <c r="C91" s="39" t="s">
        <v>13</v>
      </c>
      <c r="D91" s="120" t="s">
        <v>39</v>
      </c>
      <c r="E91" s="121"/>
      <c r="F91" s="122"/>
      <c r="G91" s="21"/>
      <c r="H91" s="23">
        <f t="shared" si="13"/>
        <v>14.1</v>
      </c>
      <c r="I91" s="23">
        <f t="shared" si="13"/>
        <v>10.7</v>
      </c>
      <c r="J91" s="23">
        <f t="shared" si="13"/>
        <v>75.900000000000006</v>
      </c>
    </row>
    <row r="92" spans="1:10" ht="30.75" customHeight="1">
      <c r="A92" s="65" t="s">
        <v>120</v>
      </c>
      <c r="B92" s="105" t="s">
        <v>42</v>
      </c>
      <c r="C92" s="39" t="s">
        <v>13</v>
      </c>
      <c r="D92" s="120" t="s">
        <v>119</v>
      </c>
      <c r="E92" s="121"/>
      <c r="F92" s="122"/>
      <c r="G92" s="21"/>
      <c r="H92" s="23">
        <f t="shared" si="13"/>
        <v>14.1</v>
      </c>
      <c r="I92" s="23">
        <f t="shared" si="13"/>
        <v>10.7</v>
      </c>
      <c r="J92" s="23">
        <f t="shared" si="13"/>
        <v>75.900000000000006</v>
      </c>
    </row>
    <row r="93" spans="1:10" ht="34.5" customHeight="1">
      <c r="A93" s="114" t="str">
        <f>A86</f>
        <v>Закупка товаров, работ и услуг для государственных (муниципальных) нужд</v>
      </c>
      <c r="B93" s="105" t="s">
        <v>42</v>
      </c>
      <c r="C93" s="39" t="s">
        <v>13</v>
      </c>
      <c r="D93" s="120" t="s">
        <v>119</v>
      </c>
      <c r="E93" s="121"/>
      <c r="F93" s="122"/>
      <c r="G93" s="21" t="s">
        <v>27</v>
      </c>
      <c r="H93" s="23">
        <f t="shared" si="13"/>
        <v>14.1</v>
      </c>
      <c r="I93" s="23">
        <f t="shared" si="13"/>
        <v>10.7</v>
      </c>
      <c r="J93" s="23">
        <f t="shared" si="13"/>
        <v>75.900000000000006</v>
      </c>
    </row>
    <row r="94" spans="1:10" ht="32.25" customHeight="1">
      <c r="A94" s="115" t="str">
        <f>A87</f>
        <v>Иные закупки товаров, работ и услуг для обеспечения государственных (муниципальных) нужд</v>
      </c>
      <c r="B94" s="105" t="s">
        <v>42</v>
      </c>
      <c r="C94" s="39" t="s">
        <v>13</v>
      </c>
      <c r="D94" s="120" t="s">
        <v>119</v>
      </c>
      <c r="E94" s="121"/>
      <c r="F94" s="122"/>
      <c r="G94" s="21" t="s">
        <v>29</v>
      </c>
      <c r="H94" s="23">
        <v>14.1</v>
      </c>
      <c r="I94" s="23">
        <v>10.7</v>
      </c>
      <c r="J94" s="23">
        <v>75.900000000000006</v>
      </c>
    </row>
    <row r="95" spans="1:10" ht="18.75" customHeight="1">
      <c r="A95" s="97" t="s">
        <v>82</v>
      </c>
      <c r="B95" s="95" t="s">
        <v>42</v>
      </c>
      <c r="C95" s="39" t="s">
        <v>44</v>
      </c>
      <c r="D95" s="88"/>
      <c r="E95" s="89"/>
      <c r="F95" s="90"/>
      <c r="G95" s="21"/>
      <c r="H95" s="23">
        <f t="shared" ref="H95:J96" si="14">H96</f>
        <v>752.7</v>
      </c>
      <c r="I95" s="23">
        <f t="shared" si="14"/>
        <v>541.70000000000005</v>
      </c>
      <c r="J95" s="23">
        <f t="shared" si="14"/>
        <v>70.3</v>
      </c>
    </row>
    <row r="96" spans="1:10" ht="57.75" customHeight="1">
      <c r="A96" s="63" t="s">
        <v>130</v>
      </c>
      <c r="B96" s="58" t="s">
        <v>42</v>
      </c>
      <c r="C96" s="57" t="s">
        <v>44</v>
      </c>
      <c r="D96" s="117" t="s">
        <v>60</v>
      </c>
      <c r="E96" s="118"/>
      <c r="F96" s="119"/>
      <c r="G96" s="51"/>
      <c r="H96" s="23">
        <f t="shared" si="14"/>
        <v>752.7</v>
      </c>
      <c r="I96" s="23">
        <f t="shared" si="14"/>
        <v>541.70000000000005</v>
      </c>
      <c r="J96" s="23">
        <f t="shared" si="14"/>
        <v>70.3</v>
      </c>
    </row>
    <row r="97" spans="1:10" ht="58.5" customHeight="1">
      <c r="A97" s="63" t="s">
        <v>131</v>
      </c>
      <c r="B97" s="86" t="s">
        <v>42</v>
      </c>
      <c r="C97" s="87" t="s">
        <v>44</v>
      </c>
      <c r="D97" s="84" t="s">
        <v>61</v>
      </c>
      <c r="E97" s="85"/>
      <c r="F97" s="86"/>
      <c r="G97" s="83"/>
      <c r="H97" s="23">
        <f>H98+H106</f>
        <v>752.7</v>
      </c>
      <c r="I97" s="23">
        <f>I98+I106</f>
        <v>541.70000000000005</v>
      </c>
      <c r="J97" s="23">
        <f>J98</f>
        <v>70.3</v>
      </c>
    </row>
    <row r="98" spans="1:10" ht="33.75" customHeight="1">
      <c r="A98" s="63" t="s">
        <v>137</v>
      </c>
      <c r="B98" s="58" t="s">
        <v>42</v>
      </c>
      <c r="C98" s="57" t="s">
        <v>44</v>
      </c>
      <c r="D98" s="117" t="s">
        <v>93</v>
      </c>
      <c r="E98" s="118"/>
      <c r="F98" s="119"/>
      <c r="G98" s="51"/>
      <c r="H98" s="23">
        <f t="shared" ref="H98:I98" si="15">H99</f>
        <v>653.6</v>
      </c>
      <c r="I98" s="23">
        <f t="shared" si="15"/>
        <v>459.5</v>
      </c>
      <c r="J98" s="23">
        <f>J99</f>
        <v>70.3</v>
      </c>
    </row>
    <row r="99" spans="1:10" ht="27" customHeight="1">
      <c r="A99" s="63" t="s">
        <v>63</v>
      </c>
      <c r="B99" s="58" t="s">
        <v>42</v>
      </c>
      <c r="C99" s="57" t="s">
        <v>44</v>
      </c>
      <c r="D99" s="117" t="s">
        <v>94</v>
      </c>
      <c r="E99" s="118"/>
      <c r="F99" s="119"/>
      <c r="G99" s="51"/>
      <c r="H99" s="23">
        <f>H100+H103</f>
        <v>653.6</v>
      </c>
      <c r="I99" s="23">
        <f>I100+I103</f>
        <v>459.5</v>
      </c>
      <c r="J99" s="23">
        <v>70.3</v>
      </c>
    </row>
    <row r="100" spans="1:10" ht="18" customHeight="1">
      <c r="A100" s="66" t="s">
        <v>123</v>
      </c>
      <c r="B100" s="58" t="s">
        <v>42</v>
      </c>
      <c r="C100" s="57" t="s">
        <v>44</v>
      </c>
      <c r="D100" s="117" t="s">
        <v>122</v>
      </c>
      <c r="E100" s="118"/>
      <c r="F100" s="119"/>
      <c r="G100" s="51"/>
      <c r="H100" s="23">
        <f t="shared" ref="H100:J101" si="16">H101</f>
        <v>203.6</v>
      </c>
      <c r="I100" s="23">
        <f t="shared" si="16"/>
        <v>77.599999999999994</v>
      </c>
      <c r="J100" s="23">
        <f t="shared" si="16"/>
        <v>38.1</v>
      </c>
    </row>
    <row r="101" spans="1:10" ht="31.5" customHeight="1">
      <c r="A101" s="64" t="str">
        <f>A80</f>
        <v>Закупка товаров, работ и услуг для государственных (муниципальных) нужд</v>
      </c>
      <c r="B101" s="58" t="s">
        <v>42</v>
      </c>
      <c r="C101" s="57" t="s">
        <v>44</v>
      </c>
      <c r="D101" s="117" t="s">
        <v>122</v>
      </c>
      <c r="E101" s="118"/>
      <c r="F101" s="119"/>
      <c r="G101" s="51" t="s">
        <v>27</v>
      </c>
      <c r="H101" s="23">
        <f t="shared" si="16"/>
        <v>203.6</v>
      </c>
      <c r="I101" s="23">
        <f t="shared" si="16"/>
        <v>77.599999999999994</v>
      </c>
      <c r="J101" s="23">
        <f t="shared" si="16"/>
        <v>38.1</v>
      </c>
    </row>
    <row r="102" spans="1:10" ht="29.25" customHeight="1">
      <c r="A102" s="64" t="str">
        <f>A81</f>
        <v>Иные закупки товаров, работ и услуг для обеспечения государственных (муниципальных) нужд</v>
      </c>
      <c r="B102" s="58" t="s">
        <v>42</v>
      </c>
      <c r="C102" s="57" t="s">
        <v>44</v>
      </c>
      <c r="D102" s="117" t="s">
        <v>122</v>
      </c>
      <c r="E102" s="118"/>
      <c r="F102" s="119"/>
      <c r="G102" s="51" t="s">
        <v>29</v>
      </c>
      <c r="H102" s="23">
        <v>203.6</v>
      </c>
      <c r="I102" s="23">
        <v>77.599999999999994</v>
      </c>
      <c r="J102" s="23">
        <v>38.1</v>
      </c>
    </row>
    <row r="103" spans="1:10" ht="18.75" customHeight="1">
      <c r="A103" s="65" t="s">
        <v>98</v>
      </c>
      <c r="B103" s="93" t="s">
        <v>42</v>
      </c>
      <c r="C103" s="94" t="s">
        <v>44</v>
      </c>
      <c r="D103" s="117" t="s">
        <v>95</v>
      </c>
      <c r="E103" s="118"/>
      <c r="F103" s="119"/>
      <c r="G103" s="95"/>
      <c r="H103" s="23">
        <f t="shared" ref="H103:J104" si="17">H104</f>
        <v>450</v>
      </c>
      <c r="I103" s="23">
        <f t="shared" si="17"/>
        <v>381.9</v>
      </c>
      <c r="J103" s="23">
        <f t="shared" si="17"/>
        <v>84.9</v>
      </c>
    </row>
    <row r="104" spans="1:10" ht="29.25" customHeight="1">
      <c r="A104" s="64" t="str">
        <f>A101</f>
        <v>Закупка товаров, работ и услуг для государственных (муниципальных) нужд</v>
      </c>
      <c r="B104" s="93" t="s">
        <v>42</v>
      </c>
      <c r="C104" s="94" t="s">
        <v>44</v>
      </c>
      <c r="D104" s="117" t="s">
        <v>95</v>
      </c>
      <c r="E104" s="118"/>
      <c r="F104" s="119"/>
      <c r="G104" s="95" t="s">
        <v>27</v>
      </c>
      <c r="H104" s="23">
        <f t="shared" si="17"/>
        <v>450</v>
      </c>
      <c r="I104" s="23">
        <f t="shared" si="17"/>
        <v>381.9</v>
      </c>
      <c r="J104" s="23">
        <f t="shared" si="17"/>
        <v>84.9</v>
      </c>
    </row>
    <row r="105" spans="1:10" ht="29.25" customHeight="1">
      <c r="A105" s="64" t="str">
        <f>A102</f>
        <v>Иные закупки товаров, работ и услуг для обеспечения государственных (муниципальных) нужд</v>
      </c>
      <c r="B105" s="93" t="s">
        <v>42</v>
      </c>
      <c r="C105" s="94" t="s">
        <v>44</v>
      </c>
      <c r="D105" s="117" t="s">
        <v>95</v>
      </c>
      <c r="E105" s="118"/>
      <c r="F105" s="119"/>
      <c r="G105" s="95" t="s">
        <v>29</v>
      </c>
      <c r="H105" s="23">
        <v>450</v>
      </c>
      <c r="I105" s="23">
        <v>381.9</v>
      </c>
      <c r="J105" s="23">
        <v>84.9</v>
      </c>
    </row>
    <row r="106" spans="1:10" ht="30.75" customHeight="1">
      <c r="A106" s="64" t="str">
        <f>A98</f>
        <v>Основные мероприятия «Благоустройство территории  в границах населенных пунктов поселения»</v>
      </c>
      <c r="B106" s="104" t="s">
        <v>42</v>
      </c>
      <c r="C106" s="94" t="s">
        <v>44</v>
      </c>
      <c r="D106" s="117" t="s">
        <v>124</v>
      </c>
      <c r="E106" s="118"/>
      <c r="F106" s="119"/>
      <c r="G106" s="105"/>
      <c r="H106" s="23">
        <f t="shared" ref="H106:J109" si="18">H107</f>
        <v>99.1</v>
      </c>
      <c r="I106" s="23">
        <f t="shared" si="18"/>
        <v>82.2</v>
      </c>
      <c r="J106" s="23">
        <f t="shared" si="18"/>
        <v>82.9</v>
      </c>
    </row>
    <row r="107" spans="1:10" ht="29.25" customHeight="1">
      <c r="A107" s="64" t="str">
        <f>A99</f>
        <v>Мероприятия по благоустройству территорий городских округов и поселений</v>
      </c>
      <c r="B107" s="104" t="s">
        <v>42</v>
      </c>
      <c r="C107" s="94" t="s">
        <v>44</v>
      </c>
      <c r="D107" s="117" t="s">
        <v>125</v>
      </c>
      <c r="E107" s="118"/>
      <c r="F107" s="119"/>
      <c r="G107" s="105"/>
      <c r="H107" s="23">
        <f t="shared" si="18"/>
        <v>99.1</v>
      </c>
      <c r="I107" s="23">
        <f t="shared" si="18"/>
        <v>82.2</v>
      </c>
      <c r="J107" s="23">
        <f t="shared" si="18"/>
        <v>82.9</v>
      </c>
    </row>
    <row r="108" spans="1:10" ht="21.75" customHeight="1">
      <c r="A108" s="66" t="s">
        <v>62</v>
      </c>
      <c r="B108" s="104" t="s">
        <v>42</v>
      </c>
      <c r="C108" s="94" t="s">
        <v>44</v>
      </c>
      <c r="D108" s="117" t="s">
        <v>126</v>
      </c>
      <c r="E108" s="118"/>
      <c r="F108" s="119"/>
      <c r="G108" s="105"/>
      <c r="H108" s="23">
        <f t="shared" si="18"/>
        <v>99.1</v>
      </c>
      <c r="I108" s="23">
        <f t="shared" si="18"/>
        <v>82.2</v>
      </c>
      <c r="J108" s="23">
        <f t="shared" si="18"/>
        <v>82.9</v>
      </c>
    </row>
    <row r="109" spans="1:10" ht="29.25" customHeight="1">
      <c r="A109" s="64" t="str">
        <f>A104</f>
        <v>Закупка товаров, работ и услуг для государственных (муниципальных) нужд</v>
      </c>
      <c r="B109" s="104" t="s">
        <v>42</v>
      </c>
      <c r="C109" s="94" t="s">
        <v>44</v>
      </c>
      <c r="D109" s="117" t="s">
        <v>126</v>
      </c>
      <c r="E109" s="118"/>
      <c r="F109" s="119"/>
      <c r="G109" s="105" t="s">
        <v>27</v>
      </c>
      <c r="H109" s="23">
        <f t="shared" si="18"/>
        <v>99.1</v>
      </c>
      <c r="I109" s="23">
        <f t="shared" si="18"/>
        <v>82.2</v>
      </c>
      <c r="J109" s="23">
        <f t="shared" si="18"/>
        <v>82.9</v>
      </c>
    </row>
    <row r="110" spans="1:10" ht="29.25" customHeight="1">
      <c r="A110" s="64" t="str">
        <f>A105</f>
        <v>Иные закупки товаров, работ и услуг для обеспечения государственных (муниципальных) нужд</v>
      </c>
      <c r="B110" s="104" t="s">
        <v>42</v>
      </c>
      <c r="C110" s="94" t="s">
        <v>44</v>
      </c>
      <c r="D110" s="117" t="s">
        <v>126</v>
      </c>
      <c r="E110" s="118"/>
      <c r="F110" s="119"/>
      <c r="G110" s="105" t="s">
        <v>29</v>
      </c>
      <c r="H110" s="23">
        <v>99.1</v>
      </c>
      <c r="I110" s="23">
        <v>82.2</v>
      </c>
      <c r="J110" s="23">
        <v>82.9</v>
      </c>
    </row>
    <row r="111" spans="1:10" ht="17.25" customHeight="1">
      <c r="A111" s="98" t="s">
        <v>84</v>
      </c>
      <c r="B111" s="99" t="s">
        <v>80</v>
      </c>
      <c r="C111" s="94"/>
      <c r="D111" s="91"/>
      <c r="E111" s="92"/>
      <c r="F111" s="93"/>
      <c r="G111" s="95"/>
      <c r="H111" s="96">
        <f t="shared" ref="H111:J117" si="19">H112</f>
        <v>138</v>
      </c>
      <c r="I111" s="96">
        <f t="shared" si="19"/>
        <v>138</v>
      </c>
      <c r="J111" s="96">
        <f t="shared" si="19"/>
        <v>100</v>
      </c>
    </row>
    <row r="112" spans="1:10" ht="16.5" customHeight="1">
      <c r="A112" s="66" t="s">
        <v>85</v>
      </c>
      <c r="B112" s="94" t="s">
        <v>80</v>
      </c>
      <c r="C112" s="94" t="s">
        <v>13</v>
      </c>
      <c r="D112" s="91"/>
      <c r="E112" s="92"/>
      <c r="F112" s="93"/>
      <c r="G112" s="95"/>
      <c r="H112" s="23">
        <f t="shared" si="19"/>
        <v>138</v>
      </c>
      <c r="I112" s="23">
        <f t="shared" si="19"/>
        <v>138</v>
      </c>
      <c r="J112" s="23">
        <f t="shared" si="19"/>
        <v>100</v>
      </c>
    </row>
    <row r="113" spans="1:10" ht="50.25" customHeight="1">
      <c r="A113" s="64" t="str">
        <f>A51</f>
        <v>Непрограммные расходы главных распорядителей бюджетных средств Пятинского сельского поселения  Ромодановского муниципального района Республики Мордовия</v>
      </c>
      <c r="B113" s="93" t="s">
        <v>80</v>
      </c>
      <c r="C113" s="94" t="s">
        <v>13</v>
      </c>
      <c r="D113" s="117" t="s">
        <v>38</v>
      </c>
      <c r="E113" s="118"/>
      <c r="F113" s="119"/>
      <c r="G113" s="95"/>
      <c r="H113" s="23">
        <f t="shared" si="19"/>
        <v>138</v>
      </c>
      <c r="I113" s="23">
        <f t="shared" si="19"/>
        <v>138</v>
      </c>
      <c r="J113" s="23">
        <f t="shared" si="19"/>
        <v>100</v>
      </c>
    </row>
    <row r="114" spans="1:10" ht="62.25" customHeight="1">
      <c r="A114" s="64" t="str">
        <f>A52</f>
        <v>Непрограммные расходы в рамках обеспечения деятельности главных распорядителей бюджетных средств Пятинского сельского поселения Ромодановского муниципального района Республики Мордовия</v>
      </c>
      <c r="B114" s="93" t="s">
        <v>80</v>
      </c>
      <c r="C114" s="94" t="s">
        <v>13</v>
      </c>
      <c r="D114" s="117" t="s">
        <v>39</v>
      </c>
      <c r="E114" s="118"/>
      <c r="F114" s="119"/>
      <c r="G114" s="95"/>
      <c r="H114" s="23">
        <f>H116</f>
        <v>138</v>
      </c>
      <c r="I114" s="23">
        <f>I116</f>
        <v>138</v>
      </c>
      <c r="J114" s="23">
        <f>J116</f>
        <v>100</v>
      </c>
    </row>
    <row r="115" spans="1:10" ht="31.5" customHeight="1">
      <c r="A115" s="64" t="s">
        <v>99</v>
      </c>
      <c r="B115" s="102" t="s">
        <v>80</v>
      </c>
      <c r="C115" s="94" t="s">
        <v>13</v>
      </c>
      <c r="D115" s="117" t="s">
        <v>100</v>
      </c>
      <c r="E115" s="118"/>
      <c r="F115" s="119"/>
      <c r="G115" s="103"/>
      <c r="H115" s="23">
        <f>H116</f>
        <v>138</v>
      </c>
      <c r="I115" s="23">
        <f>I116</f>
        <v>138</v>
      </c>
      <c r="J115" s="23">
        <f>J116</f>
        <v>100</v>
      </c>
    </row>
    <row r="116" spans="1:10" ht="33" customHeight="1">
      <c r="A116" s="63" t="s">
        <v>86</v>
      </c>
      <c r="B116" s="93" t="s">
        <v>80</v>
      </c>
      <c r="C116" s="94" t="s">
        <v>13</v>
      </c>
      <c r="D116" s="117" t="s">
        <v>83</v>
      </c>
      <c r="E116" s="118"/>
      <c r="F116" s="119"/>
      <c r="G116" s="95"/>
      <c r="H116" s="23">
        <f t="shared" si="19"/>
        <v>138</v>
      </c>
      <c r="I116" s="23">
        <f t="shared" si="19"/>
        <v>138</v>
      </c>
      <c r="J116" s="23">
        <f t="shared" si="19"/>
        <v>100</v>
      </c>
    </row>
    <row r="117" spans="1:10" ht="21" customHeight="1">
      <c r="A117" s="100" t="s">
        <v>87</v>
      </c>
      <c r="B117" s="93" t="s">
        <v>80</v>
      </c>
      <c r="C117" s="94" t="s">
        <v>13</v>
      </c>
      <c r="D117" s="117" t="s">
        <v>83</v>
      </c>
      <c r="E117" s="118"/>
      <c r="F117" s="119"/>
      <c r="G117" s="101" t="s">
        <v>89</v>
      </c>
      <c r="H117" s="23">
        <f t="shared" si="19"/>
        <v>138</v>
      </c>
      <c r="I117" s="23">
        <f t="shared" si="19"/>
        <v>138</v>
      </c>
      <c r="J117" s="23">
        <f t="shared" si="19"/>
        <v>100</v>
      </c>
    </row>
    <row r="118" spans="1:10" ht="15">
      <c r="A118" s="63" t="s">
        <v>88</v>
      </c>
      <c r="B118" s="93" t="s">
        <v>80</v>
      </c>
      <c r="C118" s="94" t="s">
        <v>13</v>
      </c>
      <c r="D118" s="117" t="s">
        <v>83</v>
      </c>
      <c r="E118" s="118"/>
      <c r="F118" s="119"/>
      <c r="G118" s="101" t="s">
        <v>90</v>
      </c>
      <c r="H118" s="23">
        <v>138</v>
      </c>
      <c r="I118" s="23">
        <v>138</v>
      </c>
      <c r="J118" s="23">
        <v>100</v>
      </c>
    </row>
    <row r="119" spans="1:10" ht="61.5" customHeight="1"/>
    <row r="120" spans="1:10" ht="61.5" customHeight="1"/>
    <row r="121" spans="1:10" ht="21" customHeight="1"/>
    <row r="122" spans="1:10" ht="32.25" customHeight="1"/>
    <row r="123" spans="1:10" ht="18" customHeight="1"/>
    <row r="124" spans="1:10" ht="29.25" customHeight="1"/>
    <row r="125" spans="1:10" ht="33" customHeight="1"/>
    <row r="126" spans="1:10" ht="16.5" customHeight="1"/>
    <row r="127" spans="1:10" ht="32.25" customHeight="1"/>
    <row r="128" spans="1:10" ht="30" customHeight="1"/>
  </sheetData>
  <autoFilter ref="A14:N128">
    <filterColumn colId="3" showButton="0"/>
    <filterColumn colId="4" showButton="0"/>
  </autoFilter>
  <mergeCells count="99">
    <mergeCell ref="D59:F59"/>
    <mergeCell ref="D60:F60"/>
    <mergeCell ref="D61:F61"/>
    <mergeCell ref="D62:F62"/>
    <mergeCell ref="D101:F101"/>
    <mergeCell ref="D67:F67"/>
    <mergeCell ref="D70:F70"/>
    <mergeCell ref="D68:F68"/>
    <mergeCell ref="D71:F71"/>
    <mergeCell ref="D72:F72"/>
    <mergeCell ref="H1:J1"/>
    <mergeCell ref="H2:J7"/>
    <mergeCell ref="H8:J8"/>
    <mergeCell ref="H9:J9"/>
    <mergeCell ref="D14:F14"/>
    <mergeCell ref="A10:J10"/>
    <mergeCell ref="I11:J11"/>
    <mergeCell ref="B12:B13"/>
    <mergeCell ref="C12:C13"/>
    <mergeCell ref="D12:F13"/>
    <mergeCell ref="G12:G13"/>
    <mergeCell ref="H12:J12"/>
    <mergeCell ref="D28:F28"/>
    <mergeCell ref="D20:F20"/>
    <mergeCell ref="D21:F21"/>
    <mergeCell ref="D22:F22"/>
    <mergeCell ref="D23:F23"/>
    <mergeCell ref="D24:F24"/>
    <mergeCell ref="D25:F25"/>
    <mergeCell ref="D26:F26"/>
    <mergeCell ref="D27:F27"/>
    <mergeCell ref="D15:F15"/>
    <mergeCell ref="D16:F16"/>
    <mergeCell ref="D17:F17"/>
    <mergeCell ref="D18:F18"/>
    <mergeCell ref="D19:F19"/>
    <mergeCell ref="D51:F51"/>
    <mergeCell ref="D52:F52"/>
    <mergeCell ref="D54:F54"/>
    <mergeCell ref="D55:F55"/>
    <mergeCell ref="D38:F38"/>
    <mergeCell ref="D39:F39"/>
    <mergeCell ref="D41:F41"/>
    <mergeCell ref="D42:F42"/>
    <mergeCell ref="D43:F43"/>
    <mergeCell ref="D47:F47"/>
    <mergeCell ref="D48:F48"/>
    <mergeCell ref="D49:F49"/>
    <mergeCell ref="D44:F44"/>
    <mergeCell ref="D45:F45"/>
    <mergeCell ref="D34:F34"/>
    <mergeCell ref="D30:F30"/>
    <mergeCell ref="D31:F31"/>
    <mergeCell ref="D32:F32"/>
    <mergeCell ref="D33:F33"/>
    <mergeCell ref="D36:F36"/>
    <mergeCell ref="D37:F37"/>
    <mergeCell ref="D35:F35"/>
    <mergeCell ref="D40:F40"/>
    <mergeCell ref="D98:F98"/>
    <mergeCell ref="D73:F73"/>
    <mergeCell ref="D77:F77"/>
    <mergeCell ref="D78:F78"/>
    <mergeCell ref="D79:F79"/>
    <mergeCell ref="D80:F80"/>
    <mergeCell ref="D81:F81"/>
    <mergeCell ref="D56:F56"/>
    <mergeCell ref="D46:F46"/>
    <mergeCell ref="D63:F63"/>
    <mergeCell ref="D65:F65"/>
    <mergeCell ref="D66:F66"/>
    <mergeCell ref="D118:F118"/>
    <mergeCell ref="D88:F88"/>
    <mergeCell ref="D102:F102"/>
    <mergeCell ref="D103:F103"/>
    <mergeCell ref="D104:F104"/>
    <mergeCell ref="D96:F96"/>
    <mergeCell ref="D113:F113"/>
    <mergeCell ref="D116:F116"/>
    <mergeCell ref="D117:F117"/>
    <mergeCell ref="D114:F114"/>
    <mergeCell ref="D100:F100"/>
    <mergeCell ref="D105:F105"/>
    <mergeCell ref="D91:F91"/>
    <mergeCell ref="D92:F92"/>
    <mergeCell ref="D93:F93"/>
    <mergeCell ref="D94:F94"/>
    <mergeCell ref="D115:F115"/>
    <mergeCell ref="D82:F82"/>
    <mergeCell ref="D83:F83"/>
    <mergeCell ref="D84:F84"/>
    <mergeCell ref="D85:F85"/>
    <mergeCell ref="D86:F86"/>
    <mergeCell ref="D99:F99"/>
    <mergeCell ref="D106:F106"/>
    <mergeCell ref="D107:F107"/>
    <mergeCell ref="D108:F108"/>
    <mergeCell ref="D109:F109"/>
    <mergeCell ref="D110:F110"/>
  </mergeCells>
  <conditionalFormatting sqref="C8:E9">
    <cfRule type="expression" dxfId="2" priority="90" stopIfTrue="1">
      <formula>$C8&lt;&gt;""</formula>
    </cfRule>
  </conditionalFormatting>
  <conditionalFormatting sqref="H2">
    <cfRule type="expression" dxfId="1" priority="89" stopIfTrue="1">
      <formula>$H2&lt;&gt;""</formula>
    </cfRule>
  </conditionalFormatting>
  <conditionalFormatting sqref="I1:J1">
    <cfRule type="expression" dxfId="0" priority="79" stopIfTrue="1">
      <formula>#REF!&lt;&gt;""</formula>
    </cfRule>
  </conditionalFormatting>
  <pageMargins left="0.62992125984251968" right="0.23622047244094491" top="0.35433070866141736" bottom="0.31496062992125984" header="0.19685039370078741" footer="0.27559055118110237"/>
  <pageSetup paperSize="9" scale="60" firstPageNumber="43" fitToHeight="0" orientation="portrait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3'!Заголовки_для_печати</vt:lpstr>
      <vt:lpstr>'Приложение 3'!Область_печати</vt:lpstr>
      <vt:lpstr>'Приложение 3'!Приложение_3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Сазонова Инна Сергеевна</dc:creator>
  <cp:lastModifiedBy>Светлана Васильевна Грачева</cp:lastModifiedBy>
  <cp:lastPrinted>2022-03-01T07:25:31Z</cp:lastPrinted>
  <dcterms:created xsi:type="dcterms:W3CDTF">2020-09-22T06:35:39Z</dcterms:created>
  <dcterms:modified xsi:type="dcterms:W3CDTF">2022-03-29T11:53:56Z</dcterms:modified>
</cp:coreProperties>
</file>